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0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Лист1!$A$1:$O$229</definedName>
  </definedNames>
  <calcPr calcId="162913"/>
</workbook>
</file>

<file path=xl/calcChain.xml><?xml version="1.0" encoding="utf-8"?>
<calcChain xmlns="http://schemas.openxmlformats.org/spreadsheetml/2006/main">
  <c r="O212" i="1" l="1"/>
  <c r="N212" i="1"/>
  <c r="M212" i="1"/>
  <c r="L212" i="1"/>
  <c r="L213" i="1" s="1"/>
  <c r="K212" i="1"/>
  <c r="J212" i="1"/>
  <c r="I212" i="1"/>
  <c r="H212" i="1"/>
  <c r="G212" i="1"/>
  <c r="F212" i="1"/>
  <c r="E212" i="1"/>
  <c r="D212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O182" i="1"/>
  <c r="O183" i="1" s="1"/>
  <c r="N182" i="1"/>
  <c r="N183" i="1" s="1"/>
  <c r="M182" i="1"/>
  <c r="M183" i="1" s="1"/>
  <c r="L182" i="1"/>
  <c r="K182" i="1"/>
  <c r="K183" i="1" s="1"/>
  <c r="J182" i="1"/>
  <c r="J183" i="1" s="1"/>
  <c r="I182" i="1"/>
  <c r="I183" i="1" s="1"/>
  <c r="H182" i="1"/>
  <c r="G182" i="1"/>
  <c r="G183" i="1" s="1"/>
  <c r="F182" i="1"/>
  <c r="F183" i="1" s="1"/>
  <c r="E182" i="1"/>
  <c r="E183" i="1" s="1"/>
  <c r="D182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O112" i="1"/>
  <c r="O113" i="1" s="1"/>
  <c r="N112" i="1"/>
  <c r="N113" i="1" s="1"/>
  <c r="M112" i="1"/>
  <c r="M113" i="1" s="1"/>
  <c r="L112" i="1"/>
  <c r="L113" i="1" s="1"/>
  <c r="K112" i="1"/>
  <c r="J112" i="1"/>
  <c r="I112" i="1"/>
  <c r="I113" i="1" s="1"/>
  <c r="H112" i="1"/>
  <c r="H113" i="1" s="1"/>
  <c r="G112" i="1"/>
  <c r="G113" i="1" s="1"/>
  <c r="F112" i="1"/>
  <c r="F113" i="1" s="1"/>
  <c r="E112" i="1"/>
  <c r="E113" i="1" s="1"/>
  <c r="D112" i="1"/>
  <c r="D113" i="1" s="1"/>
  <c r="D88" i="1"/>
  <c r="E88" i="1"/>
  <c r="F88" i="1"/>
  <c r="G88" i="1"/>
  <c r="H88" i="1"/>
  <c r="I88" i="1"/>
  <c r="J88" i="1"/>
  <c r="K88" i="1"/>
  <c r="L88" i="1"/>
  <c r="M88" i="1"/>
  <c r="N88" i="1"/>
  <c r="O88" i="1"/>
  <c r="D97" i="1"/>
  <c r="E97" i="1"/>
  <c r="F97" i="1"/>
  <c r="G97" i="1"/>
  <c r="H97" i="1"/>
  <c r="I97" i="1"/>
  <c r="J97" i="1"/>
  <c r="K97" i="1"/>
  <c r="L97" i="1"/>
  <c r="M97" i="1"/>
  <c r="M98" i="1" s="1"/>
  <c r="N97" i="1"/>
  <c r="N98" i="1" s="1"/>
  <c r="O97" i="1"/>
  <c r="O98" i="1" s="1"/>
  <c r="D98" i="1"/>
  <c r="E98" i="1"/>
  <c r="F98" i="1"/>
  <c r="G98" i="1"/>
  <c r="H98" i="1"/>
  <c r="I98" i="1"/>
  <c r="J98" i="1"/>
  <c r="K98" i="1"/>
  <c r="L9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O219" i="1"/>
  <c r="N219" i="1"/>
  <c r="M219" i="1"/>
  <c r="M229" i="1" s="1"/>
  <c r="L219" i="1"/>
  <c r="K219" i="1"/>
  <c r="J219" i="1"/>
  <c r="I219" i="1"/>
  <c r="H219" i="1"/>
  <c r="G219" i="1"/>
  <c r="F219" i="1"/>
  <c r="E219" i="1"/>
  <c r="E229" i="1" s="1"/>
  <c r="D219" i="1"/>
  <c r="O82" i="1"/>
  <c r="N82" i="1"/>
  <c r="M82" i="1"/>
  <c r="L82" i="1"/>
  <c r="K82" i="1"/>
  <c r="J82" i="1"/>
  <c r="I82" i="1"/>
  <c r="H82" i="1"/>
  <c r="G82" i="1"/>
  <c r="F82" i="1"/>
  <c r="E82" i="1"/>
  <c r="D82" i="1"/>
  <c r="O73" i="1"/>
  <c r="N73" i="1"/>
  <c r="M73" i="1"/>
  <c r="L73" i="1"/>
  <c r="K73" i="1"/>
  <c r="J73" i="1"/>
  <c r="I73" i="1"/>
  <c r="H73" i="1"/>
  <c r="G73" i="1"/>
  <c r="F73" i="1"/>
  <c r="E73" i="1"/>
  <c r="D73" i="1"/>
  <c r="O66" i="1"/>
  <c r="N66" i="1"/>
  <c r="M66" i="1"/>
  <c r="L66" i="1"/>
  <c r="K66" i="1"/>
  <c r="J66" i="1"/>
  <c r="I66" i="1"/>
  <c r="H66" i="1"/>
  <c r="G66" i="1"/>
  <c r="F66" i="1"/>
  <c r="E66" i="1"/>
  <c r="D66" i="1"/>
  <c r="O57" i="1"/>
  <c r="O67" i="1" s="1"/>
  <c r="N57" i="1"/>
  <c r="N67" i="1" s="1"/>
  <c r="M57" i="1"/>
  <c r="M67" i="1" s="1"/>
  <c r="L57" i="1"/>
  <c r="L67" i="1" s="1"/>
  <c r="K57" i="1"/>
  <c r="K67" i="1" s="1"/>
  <c r="J57" i="1"/>
  <c r="J67" i="1" s="1"/>
  <c r="I57" i="1"/>
  <c r="I67" i="1" s="1"/>
  <c r="H57" i="1"/>
  <c r="H67" i="1" s="1"/>
  <c r="G57" i="1"/>
  <c r="G67" i="1" s="1"/>
  <c r="F57" i="1"/>
  <c r="F67" i="1" s="1"/>
  <c r="E57" i="1"/>
  <c r="E67" i="1" s="1"/>
  <c r="D57" i="1"/>
  <c r="D67" i="1" s="1"/>
  <c r="O50" i="1"/>
  <c r="N50" i="1"/>
  <c r="M50" i="1"/>
  <c r="L50" i="1"/>
  <c r="K50" i="1"/>
  <c r="J50" i="1"/>
  <c r="I50" i="1"/>
  <c r="H50" i="1"/>
  <c r="G50" i="1"/>
  <c r="F50" i="1"/>
  <c r="E50" i="1"/>
  <c r="D50" i="1"/>
  <c r="O41" i="1"/>
  <c r="N41" i="1"/>
  <c r="M41" i="1"/>
  <c r="L41" i="1"/>
  <c r="K41" i="1"/>
  <c r="J41" i="1"/>
  <c r="I41" i="1"/>
  <c r="H41" i="1"/>
  <c r="G41" i="1"/>
  <c r="F41" i="1"/>
  <c r="E41" i="1"/>
  <c r="D41" i="1"/>
  <c r="O33" i="1"/>
  <c r="N33" i="1"/>
  <c r="M33" i="1"/>
  <c r="L33" i="1"/>
  <c r="K33" i="1"/>
  <c r="J33" i="1"/>
  <c r="I33" i="1"/>
  <c r="H33" i="1"/>
  <c r="G33" i="1"/>
  <c r="F33" i="1"/>
  <c r="E33" i="1"/>
  <c r="D33" i="1"/>
  <c r="O24" i="1"/>
  <c r="N24" i="1"/>
  <c r="M24" i="1"/>
  <c r="L24" i="1"/>
  <c r="K24" i="1"/>
  <c r="J24" i="1"/>
  <c r="I24" i="1"/>
  <c r="H24" i="1"/>
  <c r="G24" i="1"/>
  <c r="F24" i="1"/>
  <c r="E24" i="1"/>
  <c r="D24" i="1"/>
  <c r="O17" i="1"/>
  <c r="N17" i="1"/>
  <c r="M17" i="1"/>
  <c r="L17" i="1"/>
  <c r="K17" i="1"/>
  <c r="J17" i="1"/>
  <c r="I17" i="1"/>
  <c r="H17" i="1"/>
  <c r="G17" i="1"/>
  <c r="F17" i="1"/>
  <c r="E17" i="1"/>
  <c r="D17" i="1"/>
  <c r="O8" i="1"/>
  <c r="O18" i="1" s="1"/>
  <c r="N8" i="1"/>
  <c r="N18" i="1" s="1"/>
  <c r="M8" i="1"/>
  <c r="L8" i="1"/>
  <c r="K8" i="1"/>
  <c r="J8" i="1"/>
  <c r="J18" i="1" s="1"/>
  <c r="I8" i="1"/>
  <c r="I18" i="1" s="1"/>
  <c r="H8" i="1"/>
  <c r="H18" i="1" s="1"/>
  <c r="G8" i="1"/>
  <c r="F8" i="1"/>
  <c r="F18" i="1" s="1"/>
  <c r="E8" i="1"/>
  <c r="E18" i="1" s="1"/>
  <c r="D8" i="1"/>
  <c r="D18" i="1" s="1"/>
  <c r="D213" i="1" l="1"/>
  <c r="E213" i="1"/>
  <c r="I213" i="1"/>
  <c r="M213" i="1"/>
  <c r="F213" i="1"/>
  <c r="J213" i="1"/>
  <c r="N213" i="1"/>
  <c r="H213" i="1"/>
  <c r="G213" i="1"/>
  <c r="K213" i="1"/>
  <c r="O213" i="1"/>
  <c r="L18" i="1"/>
  <c r="M198" i="1"/>
  <c r="D198" i="1"/>
  <c r="H198" i="1"/>
  <c r="E198" i="1"/>
  <c r="I198" i="1"/>
  <c r="F198" i="1"/>
  <c r="J198" i="1"/>
  <c r="N198" i="1"/>
  <c r="L198" i="1"/>
  <c r="G18" i="1"/>
  <c r="G198" i="1"/>
  <c r="K198" i="1"/>
  <c r="O198" i="1"/>
  <c r="D183" i="1"/>
  <c r="H183" i="1"/>
  <c r="L183" i="1"/>
  <c r="D155" i="1"/>
  <c r="D169" i="1"/>
  <c r="H169" i="1"/>
  <c r="L169" i="1"/>
  <c r="N51" i="1"/>
  <c r="E169" i="1"/>
  <c r="I169" i="1"/>
  <c r="M169" i="1"/>
  <c r="F169" i="1"/>
  <c r="J169" i="1"/>
  <c r="N169" i="1"/>
  <c r="G169" i="1"/>
  <c r="K169" i="1"/>
  <c r="O169" i="1"/>
  <c r="E155" i="1"/>
  <c r="I155" i="1"/>
  <c r="M155" i="1"/>
  <c r="E34" i="1"/>
  <c r="L155" i="1"/>
  <c r="O34" i="1"/>
  <c r="F155" i="1"/>
  <c r="J155" i="1"/>
  <c r="N155" i="1"/>
  <c r="M18" i="1"/>
  <c r="H155" i="1"/>
  <c r="G83" i="1"/>
  <c r="G155" i="1"/>
  <c r="K155" i="1"/>
  <c r="O155" i="1"/>
  <c r="F34" i="1"/>
  <c r="K83" i="1"/>
  <c r="D141" i="1"/>
  <c r="L141" i="1"/>
  <c r="E51" i="1"/>
  <c r="M141" i="1"/>
  <c r="F141" i="1"/>
  <c r="J141" i="1"/>
  <c r="N141" i="1"/>
  <c r="H141" i="1"/>
  <c r="E141" i="1"/>
  <c r="I141" i="1"/>
  <c r="F83" i="1"/>
  <c r="G141" i="1"/>
  <c r="K141" i="1"/>
  <c r="O141" i="1"/>
  <c r="J34" i="1"/>
  <c r="K34" i="1"/>
  <c r="F127" i="1"/>
  <c r="J127" i="1"/>
  <c r="N127" i="1"/>
  <c r="K18" i="1"/>
  <c r="I51" i="1"/>
  <c r="J51" i="1"/>
  <c r="G127" i="1"/>
  <c r="K127" i="1"/>
  <c r="O127" i="1"/>
  <c r="D127" i="1"/>
  <c r="E127" i="1"/>
  <c r="I127" i="1"/>
  <c r="M127" i="1"/>
  <c r="H127" i="1"/>
  <c r="L127" i="1"/>
  <c r="K51" i="1"/>
  <c r="D83" i="1"/>
  <c r="L83" i="1"/>
  <c r="H51" i="1"/>
  <c r="E83" i="1"/>
  <c r="M83" i="1"/>
  <c r="I229" i="1"/>
  <c r="H34" i="1"/>
  <c r="G51" i="1"/>
  <c r="O51" i="1"/>
  <c r="H83" i="1"/>
  <c r="D51" i="1"/>
  <c r="L51" i="1"/>
  <c r="I83" i="1"/>
  <c r="D34" i="1"/>
  <c r="L34" i="1"/>
  <c r="I34" i="1"/>
  <c r="M34" i="1"/>
  <c r="F229" i="1"/>
  <c r="J229" i="1"/>
  <c r="N229" i="1"/>
  <c r="N34" i="1"/>
  <c r="M51" i="1"/>
  <c r="J83" i="1"/>
  <c r="N83" i="1"/>
  <c r="G229" i="1"/>
  <c r="K229" i="1"/>
  <c r="O229" i="1"/>
  <c r="G34" i="1"/>
  <c r="F51" i="1"/>
  <c r="O83" i="1"/>
  <c r="D229" i="1"/>
  <c r="H229" i="1"/>
  <c r="L229" i="1"/>
  <c r="A102" i="1" l="1"/>
</calcChain>
</file>

<file path=xl/sharedStrings.xml><?xml version="1.0" encoding="utf-8"?>
<sst xmlns="http://schemas.openxmlformats.org/spreadsheetml/2006/main" count="423" uniqueCount="136">
  <si>
    <t xml:space="preserve"> № рецептуры</t>
  </si>
  <si>
    <t>Наименование блюд и кулинарных изделий</t>
  </si>
  <si>
    <t>Выход порции грамм</t>
  </si>
  <si>
    <t>Пищевые вещества (г)</t>
  </si>
  <si>
    <t>Энегретическая ценность ( ккал)</t>
  </si>
  <si>
    <t>Витамины, мг</t>
  </si>
  <si>
    <t>Минеральные вещества,мг</t>
  </si>
  <si>
    <t>Б</t>
  </si>
  <si>
    <t>Ж</t>
  </si>
  <si>
    <t>У</t>
  </si>
  <si>
    <t>В1</t>
  </si>
  <si>
    <t>С</t>
  </si>
  <si>
    <t>А</t>
  </si>
  <si>
    <t>В2</t>
  </si>
  <si>
    <t>Са</t>
  </si>
  <si>
    <t>Р</t>
  </si>
  <si>
    <t>Мg</t>
  </si>
  <si>
    <t>Fe</t>
  </si>
  <si>
    <t>День №1 - завтрак</t>
  </si>
  <si>
    <t>Каша вязкая молочная гречневая с маслом сливочным"Крестьянским" МДЖ 72,5% и сахаром</t>
  </si>
  <si>
    <t>200/10/10</t>
  </si>
  <si>
    <t>Какао с молоком</t>
  </si>
  <si>
    <t>-</t>
  </si>
  <si>
    <t xml:space="preserve">Хлеб пшеничный </t>
  </si>
  <si>
    <t>Итого за прием</t>
  </si>
  <si>
    <t>День №1 – обед:</t>
  </si>
  <si>
    <t>Суп картофельный с клецками</t>
  </si>
  <si>
    <t>Гуляш из мяса говядины</t>
  </si>
  <si>
    <t>Каша вязкая пшеничная</t>
  </si>
  <si>
    <t>Компот из свежих плодов</t>
  </si>
  <si>
    <t>Хлеб  ржаной</t>
  </si>
  <si>
    <t>Итого за день</t>
  </si>
  <si>
    <t>День №2 – завтрак:</t>
  </si>
  <si>
    <t>20/10/30</t>
  </si>
  <si>
    <t>Каша жидкая молочная из рисовой крупы с маслом сливочным "Крестьянским" МДЖ 72,5%</t>
  </si>
  <si>
    <t>Чай с молоком</t>
  </si>
  <si>
    <t>День №2 – обед:</t>
  </si>
  <si>
    <t>Овощи натуральные свежие  огурцы</t>
  </si>
  <si>
    <t>Суп картофельный с бобовыми</t>
  </si>
  <si>
    <t>Сок фруктовый, ягодный в индивидуальной упаковке</t>
  </si>
  <si>
    <t>Хлеб пшеничный</t>
  </si>
  <si>
    <t>Хлеб ржаной</t>
  </si>
  <si>
    <t>Фрукты свежие яблоко 1 шт</t>
  </si>
  <si>
    <t>Итого за день:</t>
  </si>
  <si>
    <t>День №3 – завтрак:</t>
  </si>
  <si>
    <t>День №3 -Обед</t>
  </si>
  <si>
    <t>Борщ с капустой и картофелем</t>
  </si>
  <si>
    <t>Голубцы ленивые</t>
  </si>
  <si>
    <t>Каша гречневая рассыпчатая</t>
  </si>
  <si>
    <t>Фрукты  свежие бананы 1 шт</t>
  </si>
  <si>
    <t>День №4 завтрак</t>
  </si>
  <si>
    <t>Запеканка рисовая с творогом, со сгущённым молоком</t>
  </si>
  <si>
    <t>Кофейный напиток с молоком</t>
  </si>
  <si>
    <t>День №4-Обед</t>
  </si>
  <si>
    <t>Суп из овощей</t>
  </si>
  <si>
    <t>Картофельное пюре</t>
  </si>
  <si>
    <t>Фрукты  свежие яблоки 1 шт</t>
  </si>
  <si>
    <t>День №5 - завтрак</t>
  </si>
  <si>
    <t>Каша вязкая молочная овсяная  с маслом сливочным "Крестьянским" МДЖ 72,5% и сахаром</t>
  </si>
  <si>
    <t>День №5 -Обед</t>
  </si>
  <si>
    <t>Овощи натуральные свежие огурцы</t>
  </si>
  <si>
    <t>Фрикадельки из говядины  в соусе сметанном</t>
  </si>
  <si>
    <t>День №6 -Завтрак</t>
  </si>
  <si>
    <t>День№6 -Обед</t>
  </si>
  <si>
    <t>Рассольник ленинградский</t>
  </si>
  <si>
    <t>Макаронные изделия отварные</t>
  </si>
  <si>
    <t xml:space="preserve">День №7 -Завтрак </t>
  </si>
  <si>
    <t>Каша вязкая молочная из рисовой крупы с маслом сливочным"Крестьянским" МДЖ 72,5%</t>
  </si>
  <si>
    <t>Чай с сахаром</t>
  </si>
  <si>
    <t>День№7 -Обед</t>
  </si>
  <si>
    <t xml:space="preserve">День №8 - Завтрак </t>
  </si>
  <si>
    <t>День №8 - Обед</t>
  </si>
  <si>
    <t>Плов из птицы</t>
  </si>
  <si>
    <t xml:space="preserve">День №9 -Завтрак </t>
  </si>
  <si>
    <t>Пудинг из творога (запечённый)со сгущённым молоком</t>
  </si>
  <si>
    <t>Мороженое пломбир 1 шт</t>
  </si>
  <si>
    <t>День №9 -Обед</t>
  </si>
  <si>
    <t>Тефтели из говядины с соусом  сметанным с томатом</t>
  </si>
  <si>
    <t xml:space="preserve">День №10 -Завтрак </t>
  </si>
  <si>
    <t>Каша жидкая молочная из манной крупы с мослом сливочным "Крестьянским" МДЖ 72,5%</t>
  </si>
  <si>
    <t>Овощи натуральные свежие помидоры</t>
  </si>
  <si>
    <t>Плов из говядины</t>
  </si>
  <si>
    <t>Каша вязкая молочная гречневая с маслом сливочным "Крестьянским" МДЖ 72,5% и сахаром</t>
  </si>
  <si>
    <t xml:space="preserve">День №12 -Обед </t>
  </si>
  <si>
    <t>Суп картофельный с крупой</t>
  </si>
  <si>
    <t>Птица, тушенная в соусе с овощами</t>
  </si>
  <si>
    <t>Запеканка из творога со сгущённым молоком</t>
  </si>
  <si>
    <t xml:space="preserve">День №13 -Обед </t>
  </si>
  <si>
    <t>268/347</t>
  </si>
  <si>
    <t>Итого  за прием</t>
  </si>
  <si>
    <t>Каша жидкая молочная из манной крупы с маслом сливочным"Крестьянским" МДЖ 72,5%</t>
  </si>
  <si>
    <t>Каша вязкая молочная овсяная с маслом сливочным"Крестьянским" МДЖ 72,5%</t>
  </si>
  <si>
    <t>Суп картофельный с макаронными изделиями</t>
  </si>
  <si>
    <t>Котлеты рыбные минтай любительские</t>
  </si>
  <si>
    <t>100/6</t>
  </si>
  <si>
    <t>Омлет натуральный с маслом</t>
  </si>
  <si>
    <t>День №10 Обед</t>
  </si>
  <si>
    <t xml:space="preserve">День №11-Завтрак </t>
  </si>
  <si>
    <t xml:space="preserve">День №11-Обед </t>
  </si>
  <si>
    <t>День №12 -Завтрак</t>
  </si>
  <si>
    <t xml:space="preserve">День № 13 -Завтрак </t>
  </si>
  <si>
    <t xml:space="preserve">День №14 -Завтрак </t>
  </si>
  <si>
    <t xml:space="preserve">День №14-Обед </t>
  </si>
  <si>
    <t>День №15 - Завтрак</t>
  </si>
  <si>
    <t>День №15-Обед</t>
  </si>
  <si>
    <t>Рагу из овощей</t>
  </si>
  <si>
    <t>100/150</t>
  </si>
  <si>
    <t>100/5</t>
  </si>
  <si>
    <t xml:space="preserve">Каша жидкая молочная из пшенной крупы с маслом </t>
  </si>
  <si>
    <t>200/10</t>
  </si>
  <si>
    <t>Сок фруктовый, ягодный</t>
  </si>
  <si>
    <t>220/10/10</t>
  </si>
  <si>
    <t>Рагу из птицы</t>
  </si>
  <si>
    <t>Кондитерские изделия (шоколад) в индивидуальной упаковке</t>
  </si>
  <si>
    <t>Котлеты рыбные (минтай) любительские</t>
  </si>
  <si>
    <t>Биточки  из говядины соус белый основной</t>
  </si>
  <si>
    <t>2-я возрастная группа</t>
  </si>
  <si>
    <t>159/10</t>
  </si>
  <si>
    <t>110/50</t>
  </si>
  <si>
    <t>250/10/10</t>
  </si>
  <si>
    <t>200/40</t>
  </si>
  <si>
    <t>160/30</t>
  </si>
  <si>
    <t>Овощи натуральные свежие  помидоры</t>
  </si>
  <si>
    <t xml:space="preserve">Бутерброд с маслом сливочным "Крестьянским" МДЖ 72,5% </t>
  </si>
  <si>
    <t>Омлет натуральный с маслом сливочным"Крестьянским" МДЖ 72,5%</t>
  </si>
  <si>
    <t>Вареники ленивые с маслом  сливочным "Крестьянским" МДЖ 72,5% и сахаром</t>
  </si>
  <si>
    <t>Котлеты рубленые из птицы с маслом сливочным</t>
  </si>
  <si>
    <t>Рыба (минтай), тушенная в томате с овощами</t>
  </si>
  <si>
    <t>Кондитерские изделия (вафли)в индивидуальной упаковке</t>
  </si>
  <si>
    <t>Булочка  с повидлом</t>
  </si>
  <si>
    <t>Котлеты рубленые из бройлер-цыплят</t>
  </si>
  <si>
    <t>Булочка с изюмом</t>
  </si>
  <si>
    <t>100/200</t>
  </si>
  <si>
    <t>100/50</t>
  </si>
  <si>
    <t>200/20</t>
  </si>
  <si>
    <t>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</si>
</sst>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10" xfId="1" applyNumberFormat="1" applyFont="1" applyFill="1" applyBorder="1" applyAlignment="1">
      <alignment horizontal="center" vertical="center" wrapText="1"/>
    </xf>
    <xf numFmtId="2" fontId="3" fillId="2" borderId="5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20" xfId="1" applyNumberFormat="1" applyFont="1" applyFill="1" applyBorder="1" applyAlignment="1">
      <alignment horizontal="center" vertical="center" wrapText="1"/>
    </xf>
    <xf numFmtId="2" fontId="3" fillId="2" borderId="21" xfId="1" applyNumberFormat="1" applyFont="1" applyFill="1" applyBorder="1" applyAlignment="1">
      <alignment horizontal="center" vertical="center" wrapText="1"/>
    </xf>
    <xf numFmtId="2" fontId="3" fillId="2" borderId="22" xfId="1" applyNumberFormat="1" applyFont="1" applyFill="1" applyBorder="1" applyAlignment="1">
      <alignment horizontal="center" vertical="center" wrapText="1"/>
    </xf>
    <xf numFmtId="2" fontId="3" fillId="2" borderId="23" xfId="1" applyNumberFormat="1" applyFont="1" applyFill="1" applyBorder="1" applyAlignment="1">
      <alignment horizontal="center" vertical="center" wrapText="1"/>
    </xf>
    <xf numFmtId="2" fontId="3" fillId="2" borderId="9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20" xfId="1" applyNumberFormat="1" applyFont="1" applyFill="1" applyBorder="1" applyAlignment="1">
      <alignment horizontal="center" vertical="center" wrapText="1"/>
    </xf>
    <xf numFmtId="2" fontId="3" fillId="2" borderId="19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2" fontId="3" fillId="2" borderId="0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9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vertical="center" wrapText="1"/>
    </xf>
    <xf numFmtId="0" fontId="2" fillId="2" borderId="19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vertical="center" wrapText="1"/>
    </xf>
    <xf numFmtId="0" fontId="3" fillId="3" borderId="3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2" fontId="2" fillId="4" borderId="2" xfId="1" applyNumberFormat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vertical="center" wrapText="1"/>
    </xf>
    <xf numFmtId="0" fontId="2" fillId="4" borderId="7" xfId="1" applyNumberFormat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vertical="center" wrapText="1"/>
    </xf>
    <xf numFmtId="0" fontId="3" fillId="4" borderId="24" xfId="1" applyNumberFormat="1" applyFont="1" applyFill="1" applyBorder="1" applyAlignment="1">
      <alignment horizontal="center" vertical="center" wrapText="1"/>
    </xf>
    <xf numFmtId="2" fontId="2" fillId="4" borderId="25" xfId="1" applyNumberFormat="1" applyFont="1" applyFill="1" applyBorder="1" applyAlignment="1">
      <alignment horizontal="center" vertical="center" wrapText="1"/>
    </xf>
    <xf numFmtId="0" fontId="2" fillId="4" borderId="24" xfId="1" applyNumberFormat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vertical="center" wrapText="1"/>
    </xf>
    <xf numFmtId="2" fontId="2" fillId="4" borderId="21" xfId="1" applyNumberFormat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1" fontId="2" fillId="4" borderId="7" xfId="1" applyNumberFormat="1" applyFont="1" applyFill="1" applyBorder="1" applyAlignment="1">
      <alignment horizontal="center" vertical="center" wrapText="1"/>
    </xf>
    <xf numFmtId="2" fontId="2" fillId="4" borderId="23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vertical="top" wrapText="1"/>
    </xf>
    <xf numFmtId="0" fontId="2" fillId="3" borderId="29" xfId="1" applyFont="1" applyFill="1" applyBorder="1" applyAlignment="1">
      <alignment vertical="top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2" fontId="7" fillId="3" borderId="26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3" fillId="2" borderId="0" xfId="1" applyFont="1" applyFill="1" applyAlignment="1">
      <alignment wrapText="1"/>
    </xf>
    <xf numFmtId="2" fontId="3" fillId="2" borderId="0" xfId="1" applyNumberFormat="1" applyFont="1" applyFill="1" applyAlignment="1">
      <alignment horizontal="left" wrapText="1"/>
    </xf>
    <xf numFmtId="0" fontId="3" fillId="2" borderId="10" xfId="1" applyFont="1" applyFill="1" applyBorder="1" applyAlignment="1">
      <alignment vertical="top" wrapText="1"/>
    </xf>
    <xf numFmtId="0" fontId="3" fillId="2" borderId="11" xfId="1" applyFont="1" applyFill="1" applyBorder="1" applyAlignment="1">
      <alignment vertical="top" wrapText="1"/>
    </xf>
    <xf numFmtId="2" fontId="3" fillId="2" borderId="2" xfId="1" applyNumberFormat="1" applyFont="1" applyFill="1" applyBorder="1" applyAlignment="1">
      <alignment vertical="center" wrapText="1"/>
    </xf>
    <xf numFmtId="2" fontId="3" fillId="2" borderId="7" xfId="1" applyNumberFormat="1" applyFont="1" applyFill="1" applyBorder="1" applyAlignment="1">
      <alignment vertical="center" wrapText="1"/>
    </xf>
    <xf numFmtId="2" fontId="3" fillId="2" borderId="11" xfId="1" applyNumberFormat="1" applyFont="1" applyFill="1" applyBorder="1" applyAlignment="1">
      <alignment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2" fontId="2" fillId="4" borderId="2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7" fillId="3" borderId="2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16" fontId="3" fillId="2" borderId="7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2" fontId="2" fillId="4" borderId="7" xfId="1" applyNumberFormat="1" applyFont="1" applyFill="1" applyBorder="1" applyAlignment="1">
      <alignment horizontal="center" vertical="center" wrapText="1"/>
    </xf>
    <xf numFmtId="2" fontId="2" fillId="4" borderId="11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24" xfId="1" applyNumberFormat="1" applyFont="1" applyFill="1" applyBorder="1" applyAlignment="1">
      <alignment horizontal="center" vertical="center" wrapText="1"/>
    </xf>
    <xf numFmtId="0" fontId="2" fillId="4" borderId="20" xfId="1" applyNumberFormat="1" applyFont="1" applyFill="1" applyBorder="1" applyAlignment="1">
      <alignment horizontal="center" vertical="center" wrapText="1"/>
    </xf>
    <xf numFmtId="2" fontId="2" fillId="4" borderId="20" xfId="1" applyNumberFormat="1" applyFont="1" applyFill="1" applyBorder="1" applyAlignment="1">
      <alignment horizontal="center" vertical="center" wrapText="1"/>
    </xf>
    <xf numFmtId="2" fontId="2" fillId="4" borderId="19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2" fontId="3" fillId="0" borderId="25" xfId="1" applyNumberFormat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vertical="center" wrapText="1"/>
    </xf>
    <xf numFmtId="0" fontId="2" fillId="5" borderId="7" xfId="1" applyNumberFormat="1" applyFont="1" applyFill="1" applyBorder="1" applyAlignment="1">
      <alignment horizontal="center" vertical="center" wrapText="1"/>
    </xf>
    <xf numFmtId="2" fontId="2" fillId="5" borderId="2" xfId="1" applyNumberFormat="1" applyFont="1" applyFill="1" applyBorder="1" applyAlignment="1">
      <alignment horizontal="center" vertical="center" wrapText="1"/>
    </xf>
    <xf numFmtId="2" fontId="2" fillId="5" borderId="7" xfId="1" applyNumberFormat="1" applyFont="1" applyFill="1" applyBorder="1" applyAlignment="1">
      <alignment horizontal="center" vertical="center" wrapText="1"/>
    </xf>
    <xf numFmtId="2" fontId="2" fillId="5" borderId="11" xfId="1" applyNumberFormat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vertical="center" wrapText="1"/>
    </xf>
    <xf numFmtId="0" fontId="2" fillId="5" borderId="20" xfId="1" applyNumberFormat="1" applyFont="1" applyFill="1" applyBorder="1" applyAlignment="1">
      <alignment horizontal="center" vertical="center" wrapText="1"/>
    </xf>
    <xf numFmtId="2" fontId="2" fillId="5" borderId="21" xfId="1" applyNumberFormat="1" applyFont="1" applyFill="1" applyBorder="1" applyAlignment="1">
      <alignment horizontal="center" vertical="center" wrapText="1"/>
    </xf>
    <xf numFmtId="2" fontId="2" fillId="5" borderId="20" xfId="1" applyNumberFormat="1" applyFont="1" applyFill="1" applyBorder="1" applyAlignment="1">
      <alignment horizontal="center" vertical="center" wrapText="1"/>
    </xf>
    <xf numFmtId="2" fontId="2" fillId="5" borderId="19" xfId="1" applyNumberFormat="1" applyFont="1" applyFill="1" applyBorder="1" applyAlignment="1">
      <alignment horizontal="center" vertical="center" wrapText="1"/>
    </xf>
    <xf numFmtId="2" fontId="3" fillId="0" borderId="23" xfId="1" applyNumberFormat="1" applyFont="1" applyFill="1" applyBorder="1" applyAlignment="1">
      <alignment horizontal="center" vertical="center" wrapText="1"/>
    </xf>
    <xf numFmtId="2" fontId="3" fillId="5" borderId="21" xfId="1" applyNumberFormat="1" applyFont="1" applyFill="1" applyBorder="1" applyAlignment="1">
      <alignment horizontal="center" vertical="center" wrapText="1"/>
    </xf>
    <xf numFmtId="2" fontId="3" fillId="5" borderId="20" xfId="1" applyNumberFormat="1" applyFont="1" applyFill="1" applyBorder="1" applyAlignment="1">
      <alignment horizontal="center" vertical="center" wrapText="1"/>
    </xf>
    <xf numFmtId="2" fontId="3" fillId="5" borderId="19" xfId="1" applyNumberFormat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vertical="center" wrapText="1"/>
    </xf>
    <xf numFmtId="1" fontId="3" fillId="0" borderId="7" xfId="1" applyNumberFormat="1" applyFont="1" applyFill="1" applyBorder="1" applyAlignment="1">
      <alignment horizontal="center" vertical="center" wrapText="1"/>
    </xf>
    <xf numFmtId="1" fontId="2" fillId="4" borderId="24" xfId="1" applyNumberFormat="1" applyFont="1" applyFill="1" applyBorder="1" applyAlignment="1">
      <alignment horizontal="center" vertical="center" wrapText="1"/>
    </xf>
    <xf numFmtId="1" fontId="2" fillId="5" borderId="20" xfId="1" applyNumberFormat="1" applyFont="1" applyFill="1" applyBorder="1" applyAlignment="1">
      <alignment horizontal="center" vertical="center" wrapText="1"/>
    </xf>
    <xf numFmtId="0" fontId="2" fillId="4" borderId="3" xfId="1" applyNumberFormat="1" applyFont="1" applyFill="1" applyBorder="1" applyAlignment="1">
      <alignment horizontal="center" vertical="center" wrapText="1"/>
    </xf>
    <xf numFmtId="2" fontId="2" fillId="4" borderId="3" xfId="1" applyNumberFormat="1" applyFont="1" applyFill="1" applyBorder="1" applyAlignment="1">
      <alignment horizontal="center" vertical="center" wrapText="1"/>
    </xf>
    <xf numFmtId="2" fontId="2" fillId="4" borderId="15" xfId="1" applyNumberFormat="1" applyFont="1" applyFill="1" applyBorder="1" applyAlignment="1">
      <alignment horizontal="center" vertical="center" wrapText="1"/>
    </xf>
    <xf numFmtId="1" fontId="3" fillId="0" borderId="24" xfId="1" applyNumberFormat="1" applyFont="1" applyFill="1" applyBorder="1" applyAlignment="1">
      <alignment horizontal="center" vertical="center" wrapText="1"/>
    </xf>
    <xf numFmtId="49" fontId="2" fillId="4" borderId="7" xfId="1" applyNumberFormat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vertical="center" wrapText="1"/>
    </xf>
    <xf numFmtId="1" fontId="3" fillId="0" borderId="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vertical="center" wrapText="1"/>
    </xf>
    <xf numFmtId="1" fontId="3" fillId="0" borderId="22" xfId="1" applyNumberFormat="1" applyFont="1" applyFill="1" applyBorder="1" applyAlignment="1">
      <alignment horizontal="center" vertical="center" wrapText="1"/>
    </xf>
    <xf numFmtId="0" fontId="2" fillId="5" borderId="5" xfId="1" applyNumberFormat="1" applyFont="1" applyFill="1" applyBorder="1" applyAlignment="1">
      <alignment horizontal="center" vertical="center" wrapText="1"/>
    </xf>
    <xf numFmtId="2" fontId="2" fillId="5" borderId="6" xfId="1" applyNumberFormat="1" applyFont="1" applyFill="1" applyBorder="1" applyAlignment="1">
      <alignment horizontal="center" vertical="center" wrapText="1"/>
    </xf>
    <xf numFmtId="2" fontId="2" fillId="5" borderId="5" xfId="1" applyNumberFormat="1" applyFont="1" applyFill="1" applyBorder="1" applyAlignment="1">
      <alignment horizontal="center" vertical="center" wrapText="1"/>
    </xf>
    <xf numFmtId="2" fontId="2" fillId="4" borderId="22" xfId="1" applyNumberFormat="1" applyFont="1" applyFill="1" applyBorder="1" applyAlignment="1">
      <alignment horizontal="center" vertical="center" wrapText="1"/>
    </xf>
    <xf numFmtId="2" fontId="2" fillId="4" borderId="9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9"/>
  <sheetViews>
    <sheetView tabSelected="1" zoomScale="86" zoomScaleNormal="86" workbookViewId="0">
      <selection activeCell="T15" sqref="T15"/>
    </sheetView>
  </sheetViews>
  <sheetFormatPr defaultColWidth="8.85546875" defaultRowHeight="32.450000000000003" customHeight="1" x14ac:dyDescent="0.25"/>
  <cols>
    <col min="1" max="1" width="13.42578125" style="27" customWidth="1"/>
    <col min="2" max="2" width="47.28515625" style="34" customWidth="1"/>
    <col min="3" max="3" width="14.28515625" style="27" customWidth="1"/>
    <col min="4" max="5" width="9" style="27" bestFit="1" customWidth="1"/>
    <col min="6" max="6" width="11.28515625" style="27" customWidth="1"/>
    <col min="7" max="7" width="13" style="27" customWidth="1"/>
    <col min="8" max="9" width="9" style="27" bestFit="1" customWidth="1"/>
    <col min="10" max="10" width="11.7109375" style="27" customWidth="1"/>
    <col min="11" max="11" width="9" style="27" bestFit="1" customWidth="1"/>
    <col min="12" max="12" width="11.28515625" style="27" customWidth="1"/>
    <col min="13" max="13" width="12.28515625" style="27" customWidth="1"/>
    <col min="14" max="14" width="10.85546875" style="27" customWidth="1"/>
    <col min="15" max="15" width="9" style="27" bestFit="1" customWidth="1"/>
    <col min="16" max="16384" width="8.85546875" style="27"/>
  </cols>
  <sheetData>
    <row r="1" spans="1:16" ht="69.599999999999994" customHeight="1" x14ac:dyDescent="0.25">
      <c r="A1" s="35" t="s">
        <v>0</v>
      </c>
      <c r="B1" s="36" t="s">
        <v>1</v>
      </c>
      <c r="C1" s="37" t="s">
        <v>2</v>
      </c>
      <c r="D1" s="135" t="s">
        <v>3</v>
      </c>
      <c r="E1" s="136"/>
      <c r="F1" s="137"/>
      <c r="G1" s="38" t="s">
        <v>4</v>
      </c>
      <c r="H1" s="135" t="s">
        <v>5</v>
      </c>
      <c r="I1" s="136"/>
      <c r="J1" s="136"/>
      <c r="K1" s="137"/>
      <c r="L1" s="135" t="s">
        <v>6</v>
      </c>
      <c r="M1" s="136"/>
      <c r="N1" s="136"/>
      <c r="O1" s="137"/>
      <c r="P1" s="26"/>
    </row>
    <row r="2" spans="1:16" ht="32.450000000000003" customHeight="1" thickBot="1" x14ac:dyDescent="0.3">
      <c r="A2" s="39"/>
      <c r="B2" s="40" t="s">
        <v>116</v>
      </c>
      <c r="C2" s="41"/>
      <c r="D2" s="38" t="s">
        <v>7</v>
      </c>
      <c r="E2" s="38" t="s">
        <v>8</v>
      </c>
      <c r="F2" s="38" t="s">
        <v>9</v>
      </c>
      <c r="G2" s="38"/>
      <c r="H2" s="37" t="s">
        <v>10</v>
      </c>
      <c r="I2" s="38" t="s">
        <v>11</v>
      </c>
      <c r="J2" s="38" t="s">
        <v>12</v>
      </c>
      <c r="K2" s="38" t="s">
        <v>13</v>
      </c>
      <c r="L2" s="38" t="s">
        <v>14</v>
      </c>
      <c r="M2" s="38" t="s">
        <v>15</v>
      </c>
      <c r="N2" s="38" t="s">
        <v>16</v>
      </c>
      <c r="O2" s="38" t="s">
        <v>17</v>
      </c>
      <c r="P2" s="26"/>
    </row>
    <row r="3" spans="1:16" ht="32.450000000000003" customHeight="1" x14ac:dyDescent="0.25">
      <c r="A3" s="10"/>
      <c r="B3" s="28" t="s">
        <v>18</v>
      </c>
      <c r="C3" s="11"/>
      <c r="D3" s="12"/>
      <c r="E3" s="12"/>
      <c r="F3" s="12"/>
      <c r="G3" s="12"/>
      <c r="H3" s="13"/>
      <c r="I3" s="14"/>
      <c r="J3" s="14"/>
      <c r="K3" s="14"/>
      <c r="L3" s="14"/>
      <c r="M3" s="14"/>
      <c r="N3" s="14"/>
      <c r="O3" s="15"/>
      <c r="P3" s="16"/>
    </row>
    <row r="4" spans="1:16" ht="50.45" customHeight="1" x14ac:dyDescent="0.25">
      <c r="A4" s="131">
        <v>173</v>
      </c>
      <c r="B4" s="129" t="s">
        <v>19</v>
      </c>
      <c r="C4" s="4" t="s">
        <v>111</v>
      </c>
      <c r="D4" s="1">
        <v>8.1199999999999992</v>
      </c>
      <c r="E4" s="1">
        <v>8.65</v>
      </c>
      <c r="F4" s="1">
        <v>32.42</v>
      </c>
      <c r="G4" s="1">
        <v>240.85</v>
      </c>
      <c r="H4" s="2">
        <v>0.06</v>
      </c>
      <c r="I4" s="1">
        <v>1.17</v>
      </c>
      <c r="J4" s="1">
        <v>18</v>
      </c>
      <c r="K4" s="1">
        <v>0.17</v>
      </c>
      <c r="L4" s="1">
        <v>130.29</v>
      </c>
      <c r="M4" s="1">
        <v>138.13999999999999</v>
      </c>
      <c r="N4" s="1">
        <v>31.12</v>
      </c>
      <c r="O4" s="3">
        <v>0.5</v>
      </c>
      <c r="P4" s="16"/>
    </row>
    <row r="5" spans="1:16" ht="32.450000000000003" customHeight="1" x14ac:dyDescent="0.25">
      <c r="A5" s="131">
        <v>379</v>
      </c>
      <c r="B5" s="129" t="s">
        <v>52</v>
      </c>
      <c r="C5" s="4">
        <v>200</v>
      </c>
      <c r="D5" s="1">
        <v>3.87</v>
      </c>
      <c r="E5" s="1">
        <v>3.48</v>
      </c>
      <c r="F5" s="1">
        <v>22.9</v>
      </c>
      <c r="G5" s="1">
        <v>134.79</v>
      </c>
      <c r="H5" s="6">
        <v>0.22</v>
      </c>
      <c r="I5" s="7">
        <v>0.73</v>
      </c>
      <c r="J5" s="7">
        <v>40.799999999999997</v>
      </c>
      <c r="K5" s="7">
        <v>0.3</v>
      </c>
      <c r="L5" s="7">
        <v>209.72</v>
      </c>
      <c r="M5" s="7">
        <v>256.39999999999998</v>
      </c>
      <c r="N5" s="7">
        <v>54.39</v>
      </c>
      <c r="O5" s="8">
        <v>1.93</v>
      </c>
      <c r="P5" s="16"/>
    </row>
    <row r="6" spans="1:16" ht="37.9" customHeight="1" x14ac:dyDescent="0.25">
      <c r="A6" s="131" t="s">
        <v>22</v>
      </c>
      <c r="B6" s="129" t="s">
        <v>113</v>
      </c>
      <c r="C6" s="4">
        <v>15</v>
      </c>
      <c r="D6" s="66">
        <v>0.8</v>
      </c>
      <c r="E6" s="66">
        <v>0.9</v>
      </c>
      <c r="F6" s="66">
        <v>79.8</v>
      </c>
      <c r="G6" s="66">
        <v>326</v>
      </c>
      <c r="H6" s="67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8">
        <v>0</v>
      </c>
      <c r="P6" s="16"/>
    </row>
    <row r="7" spans="1:16" ht="32.450000000000003" customHeight="1" x14ac:dyDescent="0.25">
      <c r="A7" s="131" t="s">
        <v>22</v>
      </c>
      <c r="B7" s="129" t="s">
        <v>23</v>
      </c>
      <c r="C7" s="4">
        <v>40</v>
      </c>
      <c r="D7" s="66">
        <v>2.2799999999999998</v>
      </c>
      <c r="E7" s="66">
        <v>0.27</v>
      </c>
      <c r="F7" s="66">
        <v>14.07</v>
      </c>
      <c r="G7" s="66">
        <v>69</v>
      </c>
      <c r="H7" s="67">
        <v>0.05</v>
      </c>
      <c r="I7" s="66" t="s">
        <v>22</v>
      </c>
      <c r="J7" s="66" t="s">
        <v>22</v>
      </c>
      <c r="K7" s="66">
        <v>0.59</v>
      </c>
      <c r="L7" s="66">
        <v>6.9</v>
      </c>
      <c r="M7" s="66">
        <v>25.2</v>
      </c>
      <c r="N7" s="66">
        <v>9.9</v>
      </c>
      <c r="O7" s="68">
        <v>0.56999999999999995</v>
      </c>
      <c r="P7" s="16"/>
    </row>
    <row r="8" spans="1:16" ht="32.450000000000003" customHeight="1" x14ac:dyDescent="0.25">
      <c r="A8" s="42"/>
      <c r="B8" s="43" t="s">
        <v>24</v>
      </c>
      <c r="C8" s="44">
        <v>495</v>
      </c>
      <c r="D8" s="45">
        <f>SUM(D4:D7)</f>
        <v>15.069999999999999</v>
      </c>
      <c r="E8" s="45">
        <f t="shared" ref="E8:O8" si="0">SUM(E4:E7)</f>
        <v>13.3</v>
      </c>
      <c r="F8" s="45">
        <f t="shared" si="0"/>
        <v>149.19</v>
      </c>
      <c r="G8" s="45">
        <f t="shared" si="0"/>
        <v>770.64</v>
      </c>
      <c r="H8" s="45">
        <f t="shared" si="0"/>
        <v>0.33</v>
      </c>
      <c r="I8" s="45">
        <f t="shared" si="0"/>
        <v>1.9</v>
      </c>
      <c r="J8" s="45">
        <f t="shared" si="0"/>
        <v>58.8</v>
      </c>
      <c r="K8" s="45">
        <f t="shared" si="0"/>
        <v>1.06</v>
      </c>
      <c r="L8" s="45">
        <f t="shared" si="0"/>
        <v>346.90999999999997</v>
      </c>
      <c r="M8" s="45">
        <f t="shared" si="0"/>
        <v>419.73999999999995</v>
      </c>
      <c r="N8" s="45">
        <f t="shared" si="0"/>
        <v>95.410000000000011</v>
      </c>
      <c r="O8" s="45">
        <f t="shared" si="0"/>
        <v>2.9999999999999996</v>
      </c>
      <c r="P8" s="16"/>
    </row>
    <row r="9" spans="1:16" ht="32.450000000000003" customHeight="1" x14ac:dyDescent="0.25">
      <c r="A9" s="17"/>
      <c r="B9" s="29" t="s">
        <v>25</v>
      </c>
      <c r="C9" s="18"/>
      <c r="D9" s="7"/>
      <c r="E9" s="7"/>
      <c r="F9" s="7"/>
      <c r="G9" s="7"/>
      <c r="H9" s="6"/>
      <c r="I9" s="7"/>
      <c r="J9" s="7"/>
      <c r="K9" s="7"/>
      <c r="L9" s="7"/>
      <c r="M9" s="7"/>
      <c r="N9" s="7"/>
      <c r="O9" s="8"/>
      <c r="P9" s="16"/>
    </row>
    <row r="10" spans="1:16" s="105" customFormat="1" ht="32.450000000000003" customHeight="1" x14ac:dyDescent="0.25">
      <c r="A10" s="131">
        <v>71</v>
      </c>
      <c r="B10" s="129" t="s">
        <v>122</v>
      </c>
      <c r="C10" s="103">
        <v>100</v>
      </c>
      <c r="D10" s="100">
        <v>0.35</v>
      </c>
      <c r="E10" s="100">
        <v>0.05</v>
      </c>
      <c r="F10" s="100">
        <v>0.95</v>
      </c>
      <c r="G10" s="100">
        <v>6</v>
      </c>
      <c r="H10" s="101">
        <v>0.02</v>
      </c>
      <c r="I10" s="100">
        <v>2.4500000000000002</v>
      </c>
      <c r="J10" s="100"/>
      <c r="K10" s="100">
        <v>0.01</v>
      </c>
      <c r="L10" s="100">
        <v>8.5</v>
      </c>
      <c r="M10" s="100">
        <v>15</v>
      </c>
      <c r="N10" s="100">
        <v>7</v>
      </c>
      <c r="O10" s="102">
        <v>0.25</v>
      </c>
      <c r="P10" s="104"/>
    </row>
    <row r="11" spans="1:16" s="107" customFormat="1" ht="32.450000000000003" customHeight="1" x14ac:dyDescent="0.25">
      <c r="A11" s="131">
        <v>108</v>
      </c>
      <c r="B11" s="129" t="s">
        <v>26</v>
      </c>
      <c r="C11" s="110">
        <v>250</v>
      </c>
      <c r="D11" s="108">
        <v>2.84</v>
      </c>
      <c r="E11" s="108">
        <v>3.67</v>
      </c>
      <c r="F11" s="108">
        <v>15.03</v>
      </c>
      <c r="G11" s="112">
        <v>111.4</v>
      </c>
      <c r="H11" s="108">
        <v>0.08</v>
      </c>
      <c r="I11" s="108">
        <v>4.5999999999999996</v>
      </c>
      <c r="J11" s="108">
        <v>16.8</v>
      </c>
      <c r="K11" s="108">
        <v>0.06</v>
      </c>
      <c r="L11" s="108">
        <v>26.72</v>
      </c>
      <c r="M11" s="108">
        <v>57.8</v>
      </c>
      <c r="N11" s="108">
        <v>20.3</v>
      </c>
      <c r="O11" s="109">
        <v>0.94</v>
      </c>
      <c r="P11" s="111"/>
    </row>
    <row r="12" spans="1:16" ht="32.450000000000003" customHeight="1" x14ac:dyDescent="0.25">
      <c r="A12" s="131">
        <v>260</v>
      </c>
      <c r="B12" s="129" t="s">
        <v>27</v>
      </c>
      <c r="C12" s="103" t="s">
        <v>133</v>
      </c>
      <c r="D12" s="100">
        <v>22.33</v>
      </c>
      <c r="E12" s="100">
        <v>23.54</v>
      </c>
      <c r="F12" s="100">
        <v>7.11</v>
      </c>
      <c r="G12" s="100">
        <v>329.88</v>
      </c>
      <c r="H12" s="6">
        <v>0.03</v>
      </c>
      <c r="I12" s="7">
        <v>0.92</v>
      </c>
      <c r="J12" s="7"/>
      <c r="K12" s="7">
        <v>0.1</v>
      </c>
      <c r="L12" s="7">
        <v>21.81</v>
      </c>
      <c r="M12" s="7">
        <v>154.15</v>
      </c>
      <c r="N12" s="7">
        <v>22.03</v>
      </c>
      <c r="O12" s="8">
        <v>3.06</v>
      </c>
      <c r="P12" s="104"/>
    </row>
    <row r="13" spans="1:16" ht="32.450000000000003" customHeight="1" x14ac:dyDescent="0.25">
      <c r="A13" s="131">
        <v>303</v>
      </c>
      <c r="B13" s="129" t="s">
        <v>28</v>
      </c>
      <c r="C13" s="4">
        <v>200</v>
      </c>
      <c r="D13" s="66">
        <v>6.61</v>
      </c>
      <c r="E13" s="66">
        <v>5.72</v>
      </c>
      <c r="F13" s="66">
        <v>36.01</v>
      </c>
      <c r="G13" s="66">
        <v>223.1</v>
      </c>
      <c r="H13" s="67">
        <v>0.11</v>
      </c>
      <c r="I13" s="66"/>
      <c r="J13" s="66"/>
      <c r="K13" s="66">
        <v>0.04</v>
      </c>
      <c r="L13" s="66">
        <v>20.86</v>
      </c>
      <c r="M13" s="66">
        <v>134.6</v>
      </c>
      <c r="N13" s="66">
        <v>28.8</v>
      </c>
      <c r="O13" s="68">
        <v>2.27</v>
      </c>
      <c r="P13" s="16"/>
    </row>
    <row r="14" spans="1:16" ht="32.450000000000003" customHeight="1" x14ac:dyDescent="0.25">
      <c r="A14" s="131">
        <v>342</v>
      </c>
      <c r="B14" s="129" t="s">
        <v>29</v>
      </c>
      <c r="C14" s="4">
        <v>200</v>
      </c>
      <c r="D14" s="66">
        <v>0.16</v>
      </c>
      <c r="E14" s="66">
        <v>0.16</v>
      </c>
      <c r="F14" s="66">
        <v>27.9</v>
      </c>
      <c r="G14" s="66">
        <v>114.6</v>
      </c>
      <c r="H14" s="67">
        <v>0.01</v>
      </c>
      <c r="I14" s="66">
        <v>3.6</v>
      </c>
      <c r="J14" s="66" t="s">
        <v>22</v>
      </c>
      <c r="K14" s="66" t="s">
        <v>22</v>
      </c>
      <c r="L14" s="66">
        <v>6.2</v>
      </c>
      <c r="M14" s="66">
        <v>3.96</v>
      </c>
      <c r="N14" s="66">
        <v>3.24</v>
      </c>
      <c r="O14" s="68">
        <v>0.85</v>
      </c>
      <c r="P14" s="16"/>
    </row>
    <row r="15" spans="1:16" ht="32.450000000000003" customHeight="1" x14ac:dyDescent="0.25">
      <c r="A15" s="131" t="s">
        <v>22</v>
      </c>
      <c r="B15" s="129" t="s">
        <v>23</v>
      </c>
      <c r="C15" s="4">
        <v>70</v>
      </c>
      <c r="D15" s="66">
        <v>4.63</v>
      </c>
      <c r="E15" s="66">
        <v>0.46</v>
      </c>
      <c r="F15" s="66">
        <v>32.69</v>
      </c>
      <c r="G15" s="66">
        <v>157.08000000000001</v>
      </c>
      <c r="H15" s="67">
        <v>0.04</v>
      </c>
      <c r="I15" s="66" t="s">
        <v>22</v>
      </c>
      <c r="J15" s="66" t="s">
        <v>22</v>
      </c>
      <c r="K15" s="66">
        <v>0.67</v>
      </c>
      <c r="L15" s="66">
        <v>8</v>
      </c>
      <c r="M15" s="66">
        <v>26</v>
      </c>
      <c r="N15" s="66">
        <v>5.6</v>
      </c>
      <c r="O15" s="68">
        <v>0.44</v>
      </c>
      <c r="P15" s="16"/>
    </row>
    <row r="16" spans="1:16" ht="32.450000000000003" customHeight="1" x14ac:dyDescent="0.25">
      <c r="A16" s="131" t="s">
        <v>22</v>
      </c>
      <c r="B16" s="129" t="s">
        <v>30</v>
      </c>
      <c r="C16" s="4">
        <v>60</v>
      </c>
      <c r="D16" s="66">
        <v>3.96</v>
      </c>
      <c r="E16" s="66">
        <v>0.72</v>
      </c>
      <c r="F16" s="66">
        <v>20.04</v>
      </c>
      <c r="G16" s="66">
        <v>106.07</v>
      </c>
      <c r="H16" s="67">
        <v>0.09</v>
      </c>
      <c r="I16" s="66" t="s">
        <v>22</v>
      </c>
      <c r="J16" s="66" t="s">
        <v>22</v>
      </c>
      <c r="K16" s="66">
        <v>1.32</v>
      </c>
      <c r="L16" s="66">
        <v>11.2</v>
      </c>
      <c r="M16" s="66">
        <v>54</v>
      </c>
      <c r="N16" s="66">
        <v>27</v>
      </c>
      <c r="O16" s="68">
        <v>1.44</v>
      </c>
      <c r="P16" s="16"/>
    </row>
    <row r="17" spans="1:26" ht="32.450000000000003" customHeight="1" x14ac:dyDescent="0.25">
      <c r="A17" s="46"/>
      <c r="B17" s="47" t="s">
        <v>24</v>
      </c>
      <c r="C17" s="48">
        <v>1030</v>
      </c>
      <c r="D17" s="45">
        <f>SUM(D10:D16)</f>
        <v>40.880000000000003</v>
      </c>
      <c r="E17" s="45">
        <f t="shared" ref="E17:O17" si="1">SUM(E10:E16)</f>
        <v>34.319999999999993</v>
      </c>
      <c r="F17" s="45">
        <f t="shared" si="1"/>
        <v>139.72999999999999</v>
      </c>
      <c r="G17" s="45">
        <f t="shared" si="1"/>
        <v>1048.1300000000001</v>
      </c>
      <c r="H17" s="45">
        <f t="shared" si="1"/>
        <v>0.38</v>
      </c>
      <c r="I17" s="45">
        <f t="shared" si="1"/>
        <v>11.57</v>
      </c>
      <c r="J17" s="45">
        <f t="shared" si="1"/>
        <v>16.8</v>
      </c>
      <c r="K17" s="45">
        <f t="shared" si="1"/>
        <v>2.2000000000000002</v>
      </c>
      <c r="L17" s="45">
        <f t="shared" si="1"/>
        <v>103.29</v>
      </c>
      <c r="M17" s="45">
        <f t="shared" si="1"/>
        <v>445.50999999999993</v>
      </c>
      <c r="N17" s="45">
        <f t="shared" si="1"/>
        <v>113.96999999999998</v>
      </c>
      <c r="O17" s="45">
        <f t="shared" si="1"/>
        <v>9.25</v>
      </c>
      <c r="P17" s="16"/>
    </row>
    <row r="18" spans="1:26" ht="32.450000000000003" customHeight="1" thickBot="1" x14ac:dyDescent="0.3">
      <c r="A18" s="49"/>
      <c r="B18" s="50" t="s">
        <v>31</v>
      </c>
      <c r="C18" s="53">
        <v>1525</v>
      </c>
      <c r="D18" s="52">
        <f>D8+D17</f>
        <v>55.95</v>
      </c>
      <c r="E18" s="52">
        <f t="shared" ref="E18:O18" si="2">E8+E17</f>
        <v>47.61999999999999</v>
      </c>
      <c r="F18" s="52">
        <f t="shared" si="2"/>
        <v>288.91999999999996</v>
      </c>
      <c r="G18" s="52">
        <f t="shared" si="2"/>
        <v>1818.77</v>
      </c>
      <c r="H18" s="52">
        <f t="shared" si="2"/>
        <v>0.71</v>
      </c>
      <c r="I18" s="52">
        <f t="shared" si="2"/>
        <v>13.47</v>
      </c>
      <c r="J18" s="52">
        <f t="shared" si="2"/>
        <v>75.599999999999994</v>
      </c>
      <c r="K18" s="52">
        <f t="shared" si="2"/>
        <v>3.2600000000000002</v>
      </c>
      <c r="L18" s="52">
        <f t="shared" si="2"/>
        <v>450.2</v>
      </c>
      <c r="M18" s="52">
        <f t="shared" si="2"/>
        <v>865.24999999999989</v>
      </c>
      <c r="N18" s="52">
        <f t="shared" si="2"/>
        <v>209.38</v>
      </c>
      <c r="O18" s="52">
        <f t="shared" si="2"/>
        <v>12.25</v>
      </c>
      <c r="P18" s="16"/>
    </row>
    <row r="19" spans="1:26" ht="32.450000000000003" customHeight="1" x14ac:dyDescent="0.25">
      <c r="A19" s="10"/>
      <c r="B19" s="31" t="s">
        <v>32</v>
      </c>
      <c r="C19" s="11"/>
      <c r="D19" s="12"/>
      <c r="E19" s="12"/>
      <c r="F19" s="12"/>
      <c r="G19" s="12"/>
      <c r="H19" s="20"/>
      <c r="I19" s="12"/>
      <c r="J19" s="12"/>
      <c r="K19" s="12"/>
      <c r="L19" s="12"/>
      <c r="M19" s="12"/>
      <c r="N19" s="12"/>
      <c r="O19" s="21"/>
      <c r="P19" s="16"/>
    </row>
    <row r="20" spans="1:26" ht="56.45" customHeight="1" x14ac:dyDescent="0.25">
      <c r="A20" s="131">
        <v>3</v>
      </c>
      <c r="B20" s="129" t="s">
        <v>123</v>
      </c>
      <c r="C20" s="138" t="s">
        <v>33</v>
      </c>
      <c r="D20" s="1">
        <v>6.6</v>
      </c>
      <c r="E20" s="1">
        <v>8.74</v>
      </c>
      <c r="F20" s="1">
        <v>18.77</v>
      </c>
      <c r="G20" s="1">
        <v>183.01</v>
      </c>
      <c r="H20" s="2">
        <v>0.06</v>
      </c>
      <c r="I20" s="1">
        <v>0.24</v>
      </c>
      <c r="J20" s="1">
        <v>0.06</v>
      </c>
      <c r="K20" s="1">
        <v>0.7</v>
      </c>
      <c r="L20" s="1">
        <v>158.1</v>
      </c>
      <c r="M20" s="1">
        <v>107.7</v>
      </c>
      <c r="N20" s="1">
        <v>17.43</v>
      </c>
      <c r="O20" s="3">
        <v>0.74</v>
      </c>
      <c r="P20" s="16"/>
    </row>
    <row r="21" spans="1:26" ht="52.15" customHeight="1" x14ac:dyDescent="0.25">
      <c r="A21" s="131">
        <v>182</v>
      </c>
      <c r="B21" s="129" t="s">
        <v>34</v>
      </c>
      <c r="C21" s="4" t="s">
        <v>111</v>
      </c>
      <c r="D21" s="1">
        <v>4.53</v>
      </c>
      <c r="E21" s="1">
        <v>4.3600000000000003</v>
      </c>
      <c r="F21" s="1">
        <v>31.76</v>
      </c>
      <c r="G21" s="1">
        <v>185.74</v>
      </c>
      <c r="H21" s="2">
        <v>0.06</v>
      </c>
      <c r="I21" s="1">
        <v>1.17</v>
      </c>
      <c r="J21" s="1">
        <v>18</v>
      </c>
      <c r="K21" s="1">
        <v>0.17</v>
      </c>
      <c r="L21" s="1">
        <v>130.29</v>
      </c>
      <c r="M21" s="1">
        <v>138.13999999999999</v>
      </c>
      <c r="N21" s="1">
        <v>31.12</v>
      </c>
      <c r="O21" s="3">
        <v>0.5</v>
      </c>
      <c r="P21" s="16"/>
    </row>
    <row r="22" spans="1:26" ht="32.450000000000003" customHeight="1" x14ac:dyDescent="0.25">
      <c r="A22" s="131">
        <v>378</v>
      </c>
      <c r="B22" s="129" t="s">
        <v>35</v>
      </c>
      <c r="C22" s="4">
        <v>200</v>
      </c>
      <c r="D22" s="1">
        <v>1.52</v>
      </c>
      <c r="E22" s="1">
        <v>1.35</v>
      </c>
      <c r="F22" s="1">
        <v>15.9</v>
      </c>
      <c r="G22" s="1">
        <v>81</v>
      </c>
      <c r="H22" s="2">
        <v>0.03</v>
      </c>
      <c r="I22" s="1">
        <v>0.3</v>
      </c>
      <c r="J22" s="1">
        <v>135</v>
      </c>
      <c r="K22" s="1">
        <v>0.1</v>
      </c>
      <c r="L22" s="1">
        <v>83.3</v>
      </c>
      <c r="M22" s="1">
        <v>56.5</v>
      </c>
      <c r="N22" s="1">
        <v>8.5</v>
      </c>
      <c r="O22" s="3">
        <v>0.46</v>
      </c>
      <c r="P22" s="16"/>
    </row>
    <row r="23" spans="1:26" ht="32.450000000000003" customHeight="1" x14ac:dyDescent="0.25">
      <c r="A23" s="131" t="s">
        <v>22</v>
      </c>
      <c r="B23" s="129" t="s">
        <v>23</v>
      </c>
      <c r="C23" s="4">
        <v>30</v>
      </c>
      <c r="D23" s="1">
        <v>2.2799999999999998</v>
      </c>
      <c r="E23" s="1">
        <v>0.27</v>
      </c>
      <c r="F23" s="1">
        <v>14.07</v>
      </c>
      <c r="G23" s="1">
        <v>69</v>
      </c>
      <c r="H23" s="2">
        <v>4.8000000000000001E-2</v>
      </c>
      <c r="I23" s="1" t="s">
        <v>22</v>
      </c>
      <c r="J23" s="1" t="s">
        <v>22</v>
      </c>
      <c r="K23" s="1">
        <v>0.59</v>
      </c>
      <c r="L23" s="1">
        <v>6.9</v>
      </c>
      <c r="M23" s="1">
        <v>25.2</v>
      </c>
      <c r="N23" s="1">
        <v>9.9</v>
      </c>
      <c r="O23" s="3">
        <v>0.56999999999999995</v>
      </c>
      <c r="P23" s="16"/>
    </row>
    <row r="24" spans="1:26" ht="32.450000000000003" customHeight="1" x14ac:dyDescent="0.25">
      <c r="A24" s="131"/>
      <c r="B24" s="47" t="s">
        <v>24</v>
      </c>
      <c r="C24" s="48">
        <v>510</v>
      </c>
      <c r="D24" s="45">
        <f>SUM(D20:D23)</f>
        <v>14.929999999999998</v>
      </c>
      <c r="E24" s="45">
        <f t="shared" ref="E24:O24" si="3">SUM(E20:E23)</f>
        <v>14.72</v>
      </c>
      <c r="F24" s="45">
        <f t="shared" si="3"/>
        <v>80.5</v>
      </c>
      <c r="G24" s="45">
        <f t="shared" si="3"/>
        <v>518.75</v>
      </c>
      <c r="H24" s="45">
        <f t="shared" si="3"/>
        <v>0.19800000000000001</v>
      </c>
      <c r="I24" s="45">
        <f t="shared" si="3"/>
        <v>1.71</v>
      </c>
      <c r="J24" s="45">
        <f t="shared" si="3"/>
        <v>153.06</v>
      </c>
      <c r="K24" s="45">
        <f t="shared" si="3"/>
        <v>1.56</v>
      </c>
      <c r="L24" s="45">
        <f t="shared" si="3"/>
        <v>378.59</v>
      </c>
      <c r="M24" s="45">
        <f t="shared" si="3"/>
        <v>327.53999999999996</v>
      </c>
      <c r="N24" s="45">
        <f t="shared" si="3"/>
        <v>66.95</v>
      </c>
      <c r="O24" s="45">
        <f t="shared" si="3"/>
        <v>2.27</v>
      </c>
      <c r="P24" s="16"/>
    </row>
    <row r="25" spans="1:26" ht="32.450000000000003" customHeight="1" x14ac:dyDescent="0.25">
      <c r="A25" s="131"/>
      <c r="B25" s="30" t="s">
        <v>36</v>
      </c>
      <c r="C25" s="4"/>
      <c r="D25" s="1"/>
      <c r="E25" s="1"/>
      <c r="F25" s="1"/>
      <c r="G25" s="1"/>
      <c r="H25" s="2"/>
      <c r="I25" s="1"/>
      <c r="J25" s="1"/>
      <c r="K25" s="1"/>
      <c r="L25" s="1"/>
      <c r="M25" s="1"/>
      <c r="N25" s="1"/>
      <c r="O25" s="3"/>
      <c r="P25" s="16"/>
    </row>
    <row r="26" spans="1:26" ht="32.450000000000003" customHeight="1" x14ac:dyDescent="0.25">
      <c r="A26" s="131">
        <v>71</v>
      </c>
      <c r="B26" s="129" t="s">
        <v>37</v>
      </c>
      <c r="C26" s="4">
        <v>100</v>
      </c>
      <c r="D26" s="66">
        <v>0.7</v>
      </c>
      <c r="E26" s="66">
        <v>0.1</v>
      </c>
      <c r="F26" s="66">
        <v>1.9</v>
      </c>
      <c r="G26" s="66">
        <v>12</v>
      </c>
      <c r="H26" s="67">
        <v>0.02</v>
      </c>
      <c r="I26" s="66">
        <v>2.4500000000000002</v>
      </c>
      <c r="J26" s="66"/>
      <c r="K26" s="66">
        <v>0.01</v>
      </c>
      <c r="L26" s="66">
        <v>8.5</v>
      </c>
      <c r="M26" s="66">
        <v>15</v>
      </c>
      <c r="N26" s="66">
        <v>7</v>
      </c>
      <c r="O26" s="68">
        <v>0.25</v>
      </c>
      <c r="P26" s="16"/>
    </row>
    <row r="27" spans="1:26" ht="32.450000000000003" customHeight="1" x14ac:dyDescent="0.25">
      <c r="A27" s="131">
        <v>82</v>
      </c>
      <c r="B27" s="129" t="s">
        <v>46</v>
      </c>
      <c r="C27" s="91">
        <v>250</v>
      </c>
      <c r="D27" s="88">
        <v>1.44</v>
      </c>
      <c r="E27" s="88">
        <v>3.94</v>
      </c>
      <c r="F27" s="88">
        <v>8.75</v>
      </c>
      <c r="G27" s="88">
        <v>83</v>
      </c>
      <c r="H27" s="89">
        <v>0.04</v>
      </c>
      <c r="I27" s="88">
        <v>8.5399999999999991</v>
      </c>
      <c r="J27" s="88" t="s">
        <v>22</v>
      </c>
      <c r="K27" s="88">
        <v>1.64</v>
      </c>
      <c r="L27" s="88">
        <v>39.78</v>
      </c>
      <c r="M27" s="88">
        <v>43.68</v>
      </c>
      <c r="N27" s="88">
        <v>20.9</v>
      </c>
      <c r="O27" s="90">
        <v>0.98</v>
      </c>
      <c r="P27" s="92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ht="32.450000000000003" customHeight="1" x14ac:dyDescent="0.25">
      <c r="A28" s="131">
        <v>291</v>
      </c>
      <c r="B28" s="129" t="s">
        <v>72</v>
      </c>
      <c r="C28" s="91" t="s">
        <v>132</v>
      </c>
      <c r="D28" s="88">
        <v>16.2</v>
      </c>
      <c r="E28" s="88">
        <v>33.049999999999997</v>
      </c>
      <c r="F28" s="88">
        <v>2.4</v>
      </c>
      <c r="G28" s="88">
        <v>372.5</v>
      </c>
      <c r="H28" s="89">
        <v>0.14000000000000001</v>
      </c>
      <c r="I28" s="88">
        <v>0.23</v>
      </c>
      <c r="J28" s="88">
        <v>0.3</v>
      </c>
      <c r="K28" s="88">
        <v>4.24</v>
      </c>
      <c r="L28" s="88">
        <v>104</v>
      </c>
      <c r="M28" s="88">
        <v>255.5</v>
      </c>
      <c r="N28" s="88">
        <v>20.77</v>
      </c>
      <c r="O28" s="90">
        <v>3.02</v>
      </c>
      <c r="P28" s="92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ht="37.15" customHeight="1" x14ac:dyDescent="0.25">
      <c r="A29" s="131">
        <v>389</v>
      </c>
      <c r="B29" s="129" t="s">
        <v>39</v>
      </c>
      <c r="C29" s="4">
        <v>200</v>
      </c>
      <c r="D29" s="66">
        <v>1</v>
      </c>
      <c r="E29" s="66"/>
      <c r="F29" s="66">
        <v>20.2</v>
      </c>
      <c r="G29" s="66">
        <v>84.8</v>
      </c>
      <c r="H29" s="67">
        <v>0.02</v>
      </c>
      <c r="I29" s="66">
        <v>4</v>
      </c>
      <c r="J29" s="66" t="s">
        <v>22</v>
      </c>
      <c r="K29" s="66" t="s">
        <v>22</v>
      </c>
      <c r="L29" s="66">
        <v>14</v>
      </c>
      <c r="M29" s="66">
        <v>14</v>
      </c>
      <c r="N29" s="66">
        <v>8</v>
      </c>
      <c r="O29" s="68">
        <v>0.6</v>
      </c>
      <c r="P29" s="16"/>
    </row>
    <row r="30" spans="1:26" ht="32.450000000000003" customHeight="1" x14ac:dyDescent="0.25">
      <c r="A30" s="131" t="s">
        <v>22</v>
      </c>
      <c r="B30" s="129" t="s">
        <v>40</v>
      </c>
      <c r="C30" s="4">
        <v>70</v>
      </c>
      <c r="D30" s="66">
        <v>4.63</v>
      </c>
      <c r="E30" s="66">
        <v>0.46</v>
      </c>
      <c r="F30" s="66">
        <v>32.69</v>
      </c>
      <c r="G30" s="66">
        <v>157.08000000000001</v>
      </c>
      <c r="H30" s="67">
        <v>0.04</v>
      </c>
      <c r="I30" s="66" t="s">
        <v>22</v>
      </c>
      <c r="J30" s="66" t="s">
        <v>22</v>
      </c>
      <c r="K30" s="66">
        <v>0.67</v>
      </c>
      <c r="L30" s="66">
        <v>8</v>
      </c>
      <c r="M30" s="66">
        <v>26</v>
      </c>
      <c r="N30" s="66">
        <v>5.6</v>
      </c>
      <c r="O30" s="68">
        <v>0.44</v>
      </c>
      <c r="P30" s="16"/>
    </row>
    <row r="31" spans="1:26" ht="32.450000000000003" customHeight="1" x14ac:dyDescent="0.25">
      <c r="A31" s="131" t="s">
        <v>22</v>
      </c>
      <c r="B31" s="129" t="s">
        <v>41</v>
      </c>
      <c r="C31" s="4">
        <v>60</v>
      </c>
      <c r="D31" s="66">
        <v>3.96</v>
      </c>
      <c r="E31" s="66">
        <v>0.72</v>
      </c>
      <c r="F31" s="66">
        <v>20.04</v>
      </c>
      <c r="G31" s="66">
        <v>106.07</v>
      </c>
      <c r="H31" s="67">
        <v>0.09</v>
      </c>
      <c r="I31" s="66" t="s">
        <v>22</v>
      </c>
      <c r="J31" s="66" t="s">
        <v>22</v>
      </c>
      <c r="K31" s="66">
        <v>1.32</v>
      </c>
      <c r="L31" s="66">
        <v>11.2</v>
      </c>
      <c r="M31" s="66">
        <v>54</v>
      </c>
      <c r="N31" s="66">
        <v>27</v>
      </c>
      <c r="O31" s="68">
        <v>1.44</v>
      </c>
      <c r="P31" s="16"/>
    </row>
    <row r="32" spans="1:26" ht="32.450000000000003" customHeight="1" x14ac:dyDescent="0.25">
      <c r="A32" s="131">
        <v>338</v>
      </c>
      <c r="B32" s="129" t="s">
        <v>42</v>
      </c>
      <c r="C32" s="4">
        <v>150</v>
      </c>
      <c r="D32" s="1">
        <v>0.6</v>
      </c>
      <c r="E32" s="1">
        <v>0.6</v>
      </c>
      <c r="F32" s="1">
        <v>14.7</v>
      </c>
      <c r="G32" s="1">
        <v>67.62</v>
      </c>
      <c r="H32" s="2">
        <v>0.03</v>
      </c>
      <c r="I32" s="1">
        <v>10</v>
      </c>
      <c r="J32" s="1" t="s">
        <v>22</v>
      </c>
      <c r="K32" s="1" t="s">
        <v>22</v>
      </c>
      <c r="L32" s="1">
        <v>16</v>
      </c>
      <c r="M32" s="1">
        <v>11</v>
      </c>
      <c r="N32" s="1">
        <v>9</v>
      </c>
      <c r="O32" s="3">
        <v>2.2000000000000002</v>
      </c>
      <c r="P32" s="16"/>
    </row>
    <row r="33" spans="1:26" ht="32.450000000000003" customHeight="1" x14ac:dyDescent="0.25">
      <c r="A33" s="46"/>
      <c r="B33" s="47" t="s">
        <v>24</v>
      </c>
      <c r="C33" s="48">
        <v>1330</v>
      </c>
      <c r="D33" s="45">
        <f>SUM(D26:D32)</f>
        <v>28.53</v>
      </c>
      <c r="E33" s="45">
        <f t="shared" ref="E33:O33" si="4">SUM(E26:E32)</f>
        <v>38.869999999999997</v>
      </c>
      <c r="F33" s="45">
        <f t="shared" si="4"/>
        <v>100.67999999999999</v>
      </c>
      <c r="G33" s="45">
        <f t="shared" si="4"/>
        <v>883.07</v>
      </c>
      <c r="H33" s="45">
        <f t="shared" si="4"/>
        <v>0.38</v>
      </c>
      <c r="I33" s="45">
        <f t="shared" si="4"/>
        <v>25.22</v>
      </c>
      <c r="J33" s="45">
        <f t="shared" si="4"/>
        <v>0.3</v>
      </c>
      <c r="K33" s="45">
        <f t="shared" si="4"/>
        <v>7.8800000000000008</v>
      </c>
      <c r="L33" s="45">
        <f t="shared" si="4"/>
        <v>201.48</v>
      </c>
      <c r="M33" s="45">
        <f t="shared" si="4"/>
        <v>419.18</v>
      </c>
      <c r="N33" s="45">
        <f t="shared" si="4"/>
        <v>98.27000000000001</v>
      </c>
      <c r="O33" s="45">
        <f t="shared" si="4"/>
        <v>8.93</v>
      </c>
      <c r="P33" s="16"/>
    </row>
    <row r="34" spans="1:26" ht="32.450000000000003" customHeight="1" thickBot="1" x14ac:dyDescent="0.3">
      <c r="A34" s="49"/>
      <c r="B34" s="50" t="s">
        <v>43</v>
      </c>
      <c r="C34" s="53">
        <v>1840</v>
      </c>
      <c r="D34" s="52">
        <f>D33+D24</f>
        <v>43.46</v>
      </c>
      <c r="E34" s="52">
        <f t="shared" ref="E34:O34" si="5">E33+E24</f>
        <v>53.589999999999996</v>
      </c>
      <c r="F34" s="52">
        <f t="shared" si="5"/>
        <v>181.18</v>
      </c>
      <c r="G34" s="52">
        <f t="shared" si="5"/>
        <v>1401.8200000000002</v>
      </c>
      <c r="H34" s="52">
        <f t="shared" si="5"/>
        <v>0.57800000000000007</v>
      </c>
      <c r="I34" s="52">
        <f t="shared" si="5"/>
        <v>26.93</v>
      </c>
      <c r="J34" s="52">
        <f t="shared" si="5"/>
        <v>153.36000000000001</v>
      </c>
      <c r="K34" s="52">
        <f t="shared" si="5"/>
        <v>9.4400000000000013</v>
      </c>
      <c r="L34" s="52">
        <f t="shared" si="5"/>
        <v>580.06999999999994</v>
      </c>
      <c r="M34" s="52">
        <f t="shared" si="5"/>
        <v>746.72</v>
      </c>
      <c r="N34" s="52">
        <f t="shared" si="5"/>
        <v>165.22000000000003</v>
      </c>
      <c r="O34" s="52">
        <f t="shared" si="5"/>
        <v>11.2</v>
      </c>
      <c r="P34" s="1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32.450000000000003" customHeight="1" x14ac:dyDescent="0.25">
      <c r="A35" s="10"/>
      <c r="B35" s="28" t="s">
        <v>44</v>
      </c>
      <c r="C35" s="11"/>
      <c r="D35" s="12"/>
      <c r="E35" s="12"/>
      <c r="F35" s="12"/>
      <c r="G35" s="12"/>
      <c r="H35" s="20"/>
      <c r="I35" s="12"/>
      <c r="J35" s="12"/>
      <c r="K35" s="12"/>
      <c r="L35" s="12"/>
      <c r="M35" s="12"/>
      <c r="N35" s="12"/>
      <c r="O35" s="21"/>
      <c r="P35" s="1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s="134" customFormat="1" ht="32.450000000000003" customHeight="1" x14ac:dyDescent="0.25">
      <c r="A36" s="131">
        <v>71</v>
      </c>
      <c r="B36" s="129" t="s">
        <v>122</v>
      </c>
      <c r="C36" s="130">
        <v>100</v>
      </c>
      <c r="D36" s="126">
        <v>0.35</v>
      </c>
      <c r="E36" s="126">
        <v>0.05</v>
      </c>
      <c r="F36" s="126">
        <v>0.95</v>
      </c>
      <c r="G36" s="126">
        <v>6</v>
      </c>
      <c r="H36" s="127">
        <v>0.02</v>
      </c>
      <c r="I36" s="126">
        <v>2.4500000000000002</v>
      </c>
      <c r="J36" s="126"/>
      <c r="K36" s="126">
        <v>0.01</v>
      </c>
      <c r="L36" s="126">
        <v>8.5</v>
      </c>
      <c r="M36" s="126">
        <v>15</v>
      </c>
      <c r="N36" s="126">
        <v>7</v>
      </c>
      <c r="O36" s="128">
        <v>0.25</v>
      </c>
      <c r="P36" s="132"/>
    </row>
    <row r="37" spans="1:26" ht="37.9" customHeight="1" x14ac:dyDescent="0.25">
      <c r="A37" s="131">
        <v>210</v>
      </c>
      <c r="B37" s="129" t="s">
        <v>124</v>
      </c>
      <c r="C37" s="5" t="s">
        <v>117</v>
      </c>
      <c r="D37" s="66">
        <v>15.9</v>
      </c>
      <c r="E37" s="66">
        <v>27.1</v>
      </c>
      <c r="F37" s="66">
        <v>16.8</v>
      </c>
      <c r="G37" s="66">
        <v>380</v>
      </c>
      <c r="H37" s="67">
        <v>0.14000000000000001</v>
      </c>
      <c r="I37" s="66">
        <v>1.4</v>
      </c>
      <c r="J37" s="66">
        <v>244</v>
      </c>
      <c r="K37" s="66">
        <v>0.48</v>
      </c>
      <c r="L37" s="66">
        <v>126</v>
      </c>
      <c r="M37" s="66">
        <v>242.6</v>
      </c>
      <c r="N37" s="66">
        <v>30.2</v>
      </c>
      <c r="O37" s="68">
        <v>2.6</v>
      </c>
      <c r="P37" s="1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32.450000000000003" customHeight="1" x14ac:dyDescent="0.25">
      <c r="A38" s="131">
        <v>382</v>
      </c>
      <c r="B38" s="129" t="s">
        <v>21</v>
      </c>
      <c r="C38" s="18">
        <v>200</v>
      </c>
      <c r="D38" s="7">
        <v>3.87</v>
      </c>
      <c r="E38" s="7">
        <v>3.48</v>
      </c>
      <c r="F38" s="7">
        <v>22.9</v>
      </c>
      <c r="G38" s="7">
        <v>134.79</v>
      </c>
      <c r="H38" s="6">
        <v>0.22</v>
      </c>
      <c r="I38" s="7">
        <v>0.73</v>
      </c>
      <c r="J38" s="7">
        <v>40.799999999999997</v>
      </c>
      <c r="K38" s="7">
        <v>0.3</v>
      </c>
      <c r="L38" s="7">
        <v>209.72</v>
      </c>
      <c r="M38" s="7">
        <v>256.39999999999998</v>
      </c>
      <c r="N38" s="7">
        <v>54.39</v>
      </c>
      <c r="O38" s="8">
        <v>1.93</v>
      </c>
      <c r="P38" s="1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32.450000000000003" customHeight="1" x14ac:dyDescent="0.25">
      <c r="A39" s="131" t="s">
        <v>22</v>
      </c>
      <c r="B39" s="129" t="s">
        <v>23</v>
      </c>
      <c r="C39" s="4">
        <v>40</v>
      </c>
      <c r="D39" s="66">
        <v>2.64</v>
      </c>
      <c r="E39" s="66">
        <v>0.26</v>
      </c>
      <c r="F39" s="66">
        <v>18.68</v>
      </c>
      <c r="G39" s="66">
        <v>89.76</v>
      </c>
      <c r="H39" s="67">
        <v>0.05</v>
      </c>
      <c r="I39" s="66" t="s">
        <v>22</v>
      </c>
      <c r="J39" s="66" t="s">
        <v>22</v>
      </c>
      <c r="K39" s="66">
        <v>0.59</v>
      </c>
      <c r="L39" s="66">
        <v>6.9</v>
      </c>
      <c r="M39" s="66">
        <v>25.2</v>
      </c>
      <c r="N39" s="66">
        <v>9.9</v>
      </c>
      <c r="O39" s="68">
        <v>0.56999999999999995</v>
      </c>
      <c r="P39" s="1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32.450000000000003" customHeight="1" x14ac:dyDescent="0.25">
      <c r="A40" s="131" t="s">
        <v>22</v>
      </c>
      <c r="B40" s="129" t="s">
        <v>75</v>
      </c>
      <c r="C40" s="4">
        <v>90</v>
      </c>
      <c r="D40" s="62">
        <v>4.5999999999999996</v>
      </c>
      <c r="E40" s="62">
        <v>11.2</v>
      </c>
      <c r="F40" s="62">
        <v>25</v>
      </c>
      <c r="G40" s="62">
        <v>219</v>
      </c>
      <c r="H40" s="63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1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32.450000000000003" customHeight="1" x14ac:dyDescent="0.25">
      <c r="A41" s="131"/>
      <c r="B41" s="47" t="s">
        <v>24</v>
      </c>
      <c r="C41" s="48">
        <v>599</v>
      </c>
      <c r="D41" s="45">
        <f>SUM(D36:D40)</f>
        <v>27.36</v>
      </c>
      <c r="E41" s="45">
        <f t="shared" ref="E41:O41" si="6">SUM(E36:E40)</f>
        <v>42.09</v>
      </c>
      <c r="F41" s="45">
        <f t="shared" si="6"/>
        <v>84.33</v>
      </c>
      <c r="G41" s="45">
        <f t="shared" si="6"/>
        <v>829.55</v>
      </c>
      <c r="H41" s="45">
        <f t="shared" si="6"/>
        <v>0.43</v>
      </c>
      <c r="I41" s="45">
        <f t="shared" si="6"/>
        <v>4.58</v>
      </c>
      <c r="J41" s="45">
        <f t="shared" si="6"/>
        <v>284.8</v>
      </c>
      <c r="K41" s="45">
        <f t="shared" si="6"/>
        <v>1.38</v>
      </c>
      <c r="L41" s="45">
        <f t="shared" si="6"/>
        <v>351.12</v>
      </c>
      <c r="M41" s="45">
        <f t="shared" si="6"/>
        <v>539.20000000000005</v>
      </c>
      <c r="N41" s="45">
        <f t="shared" si="6"/>
        <v>101.49000000000001</v>
      </c>
      <c r="O41" s="45">
        <f t="shared" si="6"/>
        <v>5.3500000000000005</v>
      </c>
      <c r="P41" s="1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32.450000000000003" customHeight="1" x14ac:dyDescent="0.25">
      <c r="A42" s="131"/>
      <c r="B42" s="30" t="s">
        <v>45</v>
      </c>
      <c r="C42" s="4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3"/>
      <c r="P42" s="1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s="134" customFormat="1" ht="32.450000000000003" customHeight="1" x14ac:dyDescent="0.25">
      <c r="A43" s="131">
        <v>71</v>
      </c>
      <c r="B43" s="129" t="s">
        <v>60</v>
      </c>
      <c r="C43" s="130">
        <v>100</v>
      </c>
      <c r="D43" s="126">
        <v>0.7</v>
      </c>
      <c r="E43" s="126">
        <v>0.1</v>
      </c>
      <c r="F43" s="126">
        <v>1.9</v>
      </c>
      <c r="G43" s="126">
        <v>12</v>
      </c>
      <c r="H43" s="127">
        <v>0.02</v>
      </c>
      <c r="I43" s="126">
        <v>2.4500000000000002</v>
      </c>
      <c r="J43" s="126"/>
      <c r="K43" s="126">
        <v>0.01</v>
      </c>
      <c r="L43" s="126">
        <v>8.5</v>
      </c>
      <c r="M43" s="126">
        <v>15</v>
      </c>
      <c r="N43" s="126">
        <v>7</v>
      </c>
      <c r="O43" s="128">
        <v>0.25</v>
      </c>
      <c r="P43" s="132"/>
      <c r="Q43" s="133"/>
      <c r="R43" s="133"/>
      <c r="S43" s="133"/>
      <c r="T43" s="133"/>
      <c r="U43" s="133"/>
      <c r="V43" s="133"/>
      <c r="W43" s="133"/>
      <c r="X43" s="133"/>
      <c r="Y43" s="133"/>
      <c r="Z43" s="133"/>
    </row>
    <row r="44" spans="1:26" ht="32.450000000000003" customHeight="1" x14ac:dyDescent="0.25">
      <c r="A44" s="131">
        <v>102</v>
      </c>
      <c r="B44" s="129" t="s">
        <v>38</v>
      </c>
      <c r="C44" s="98">
        <v>250</v>
      </c>
      <c r="D44" s="95">
        <v>4.3899999999999997</v>
      </c>
      <c r="E44" s="95">
        <v>4.21</v>
      </c>
      <c r="F44" s="95">
        <v>13.2</v>
      </c>
      <c r="G44" s="95">
        <v>118.6</v>
      </c>
      <c r="H44" s="96">
        <v>0.11700000000000001</v>
      </c>
      <c r="I44" s="95">
        <v>8.42</v>
      </c>
      <c r="J44" s="95" t="s">
        <v>22</v>
      </c>
      <c r="K44" s="95">
        <v>2.93</v>
      </c>
      <c r="L44" s="95">
        <v>26.9</v>
      </c>
      <c r="M44" s="95">
        <v>77.540000000000006</v>
      </c>
      <c r="N44" s="95">
        <v>28.04</v>
      </c>
      <c r="O44" s="97">
        <v>1.42</v>
      </c>
      <c r="P44" s="99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s="134" customFormat="1" ht="36.6" customHeight="1" x14ac:dyDescent="0.25">
      <c r="A45" s="22">
        <v>279</v>
      </c>
      <c r="B45" s="33" t="s">
        <v>77</v>
      </c>
      <c r="C45" s="22" t="s">
        <v>133</v>
      </c>
      <c r="D45" s="22">
        <v>8.82</v>
      </c>
      <c r="E45" s="22">
        <v>9.8000000000000007</v>
      </c>
      <c r="F45" s="22">
        <v>11.16</v>
      </c>
      <c r="G45" s="22">
        <v>167.82</v>
      </c>
      <c r="H45" s="22">
        <v>0.06</v>
      </c>
      <c r="I45" s="22">
        <v>0.48</v>
      </c>
      <c r="J45" s="22">
        <v>39</v>
      </c>
      <c r="K45" s="22">
        <v>4.3600000000000003</v>
      </c>
      <c r="L45" s="22">
        <v>27.95</v>
      </c>
      <c r="M45" s="22">
        <v>98.26</v>
      </c>
      <c r="N45" s="22">
        <v>19.5</v>
      </c>
      <c r="O45" s="22">
        <v>0.81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32.450000000000003" customHeight="1" x14ac:dyDescent="0.25">
      <c r="A46" s="22">
        <v>171</v>
      </c>
      <c r="B46" s="32" t="s">
        <v>48</v>
      </c>
      <c r="C46" s="22">
        <v>200</v>
      </c>
      <c r="D46" s="22">
        <v>8.85</v>
      </c>
      <c r="E46" s="22">
        <v>9.56</v>
      </c>
      <c r="F46" s="22">
        <v>39.86</v>
      </c>
      <c r="G46" s="22">
        <v>280</v>
      </c>
      <c r="H46" s="22">
        <v>0.21</v>
      </c>
      <c r="I46" s="22">
        <v>0</v>
      </c>
      <c r="J46" s="22">
        <v>40</v>
      </c>
      <c r="K46" s="22">
        <v>3.6</v>
      </c>
      <c r="L46" s="22">
        <v>26.39</v>
      </c>
      <c r="M46" s="22">
        <v>210.35</v>
      </c>
      <c r="N46" s="22">
        <v>140.5</v>
      </c>
      <c r="O46" s="22">
        <v>4.7300000000000004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32.450000000000003" customHeight="1" x14ac:dyDescent="0.25">
      <c r="A47" s="131">
        <v>342</v>
      </c>
      <c r="B47" s="129" t="s">
        <v>29</v>
      </c>
      <c r="C47" s="4">
        <v>200</v>
      </c>
      <c r="D47" s="66">
        <v>0.16</v>
      </c>
      <c r="E47" s="66">
        <v>0.16</v>
      </c>
      <c r="F47" s="66">
        <v>27.9</v>
      </c>
      <c r="G47" s="66">
        <v>114.6</v>
      </c>
      <c r="H47" s="67">
        <v>0.01</v>
      </c>
      <c r="I47" s="66">
        <v>3.6</v>
      </c>
      <c r="J47" s="66" t="s">
        <v>22</v>
      </c>
      <c r="K47" s="66" t="s">
        <v>22</v>
      </c>
      <c r="L47" s="66">
        <v>6.2</v>
      </c>
      <c r="M47" s="66">
        <v>3.96</v>
      </c>
      <c r="N47" s="66">
        <v>3.24</v>
      </c>
      <c r="O47" s="68">
        <v>0.85</v>
      </c>
      <c r="P47" s="1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32.450000000000003" customHeight="1" x14ac:dyDescent="0.25">
      <c r="A48" s="131"/>
      <c r="B48" s="129" t="s">
        <v>40</v>
      </c>
      <c r="C48" s="4">
        <v>90</v>
      </c>
      <c r="D48" s="66">
        <v>5.95</v>
      </c>
      <c r="E48" s="66">
        <v>0.59</v>
      </c>
      <c r="F48" s="66">
        <v>42.03</v>
      </c>
      <c r="G48" s="66">
        <v>201.96</v>
      </c>
      <c r="H48" s="67">
        <v>0.1</v>
      </c>
      <c r="I48" s="66" t="s">
        <v>22</v>
      </c>
      <c r="J48" s="66" t="s">
        <v>22</v>
      </c>
      <c r="K48" s="66">
        <v>1.18</v>
      </c>
      <c r="L48" s="66">
        <v>13.8</v>
      </c>
      <c r="M48" s="66">
        <v>50.2</v>
      </c>
      <c r="N48" s="66">
        <v>19.8</v>
      </c>
      <c r="O48" s="68">
        <v>1.1399999999999999</v>
      </c>
      <c r="P48" s="1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32.450000000000003" customHeight="1" x14ac:dyDescent="0.25">
      <c r="A49" s="131"/>
      <c r="B49" s="129" t="s">
        <v>41</v>
      </c>
      <c r="C49" s="4">
        <v>70</v>
      </c>
      <c r="D49" s="66">
        <v>4.62</v>
      </c>
      <c r="E49" s="66">
        <v>0.84</v>
      </c>
      <c r="F49" s="66">
        <v>23.38</v>
      </c>
      <c r="G49" s="66">
        <v>123.75</v>
      </c>
      <c r="H49" s="67">
        <v>0.09</v>
      </c>
      <c r="I49" s="66"/>
      <c r="J49" s="66"/>
      <c r="K49" s="66">
        <v>1.32</v>
      </c>
      <c r="L49" s="66">
        <v>11.2</v>
      </c>
      <c r="M49" s="66">
        <v>54</v>
      </c>
      <c r="N49" s="66">
        <v>27</v>
      </c>
      <c r="O49" s="68">
        <v>1.44</v>
      </c>
      <c r="P49" s="1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32.450000000000003" customHeight="1" x14ac:dyDescent="0.25">
      <c r="A50" s="46"/>
      <c r="B50" s="47" t="s">
        <v>24</v>
      </c>
      <c r="C50" s="48">
        <v>1060</v>
      </c>
      <c r="D50" s="45">
        <f t="shared" ref="D50:O50" si="7">SUM(D44:D49)</f>
        <v>32.79</v>
      </c>
      <c r="E50" s="45">
        <f t="shared" si="7"/>
        <v>25.16</v>
      </c>
      <c r="F50" s="45">
        <f t="shared" si="7"/>
        <v>157.53</v>
      </c>
      <c r="G50" s="45">
        <f t="shared" si="7"/>
        <v>1006.73</v>
      </c>
      <c r="H50" s="45">
        <f t="shared" si="7"/>
        <v>0.58699999999999997</v>
      </c>
      <c r="I50" s="45">
        <f t="shared" si="7"/>
        <v>12.5</v>
      </c>
      <c r="J50" s="45">
        <f t="shared" si="7"/>
        <v>79</v>
      </c>
      <c r="K50" s="45">
        <f t="shared" si="7"/>
        <v>13.39</v>
      </c>
      <c r="L50" s="45">
        <f t="shared" si="7"/>
        <v>112.44</v>
      </c>
      <c r="M50" s="45">
        <f t="shared" si="7"/>
        <v>494.30999999999995</v>
      </c>
      <c r="N50" s="45">
        <f t="shared" si="7"/>
        <v>238.08</v>
      </c>
      <c r="O50" s="45">
        <f t="shared" si="7"/>
        <v>10.39</v>
      </c>
      <c r="P50" s="1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32.450000000000003" customHeight="1" thickBot="1" x14ac:dyDescent="0.3">
      <c r="A51" s="49"/>
      <c r="B51" s="50" t="s">
        <v>31</v>
      </c>
      <c r="C51" s="53">
        <v>1659</v>
      </c>
      <c r="D51" s="52">
        <f t="shared" ref="D51:O51" si="8">D50+D41</f>
        <v>60.15</v>
      </c>
      <c r="E51" s="52">
        <f t="shared" si="8"/>
        <v>67.25</v>
      </c>
      <c r="F51" s="52">
        <f t="shared" si="8"/>
        <v>241.86</v>
      </c>
      <c r="G51" s="52">
        <f t="shared" si="8"/>
        <v>1836.28</v>
      </c>
      <c r="H51" s="52">
        <f t="shared" si="8"/>
        <v>1.0169999999999999</v>
      </c>
      <c r="I51" s="52">
        <f t="shared" si="8"/>
        <v>17.079999999999998</v>
      </c>
      <c r="J51" s="52">
        <f t="shared" si="8"/>
        <v>363.8</v>
      </c>
      <c r="K51" s="52">
        <f t="shared" si="8"/>
        <v>14.77</v>
      </c>
      <c r="L51" s="52">
        <f t="shared" si="8"/>
        <v>463.56</v>
      </c>
      <c r="M51" s="52">
        <f t="shared" si="8"/>
        <v>1033.51</v>
      </c>
      <c r="N51" s="52">
        <f t="shared" si="8"/>
        <v>339.57000000000005</v>
      </c>
      <c r="O51" s="52">
        <f t="shared" si="8"/>
        <v>15.740000000000002</v>
      </c>
      <c r="P51" s="16"/>
    </row>
    <row r="52" spans="1:26" ht="32.450000000000003" customHeight="1" x14ac:dyDescent="0.25">
      <c r="A52" s="10"/>
      <c r="B52" s="28" t="s">
        <v>50</v>
      </c>
      <c r="C52" s="11"/>
      <c r="D52" s="12"/>
      <c r="E52" s="12"/>
      <c r="F52" s="12"/>
      <c r="G52" s="12"/>
      <c r="H52" s="20"/>
      <c r="I52" s="12"/>
      <c r="J52" s="12"/>
      <c r="K52" s="12"/>
      <c r="L52" s="12"/>
      <c r="M52" s="12"/>
      <c r="N52" s="12"/>
      <c r="O52" s="21"/>
      <c r="P52" s="16"/>
    </row>
    <row r="53" spans="1:26" ht="37.15" customHeight="1" x14ac:dyDescent="0.3">
      <c r="A53" s="77">
        <v>188</v>
      </c>
      <c r="B53" s="78" t="s">
        <v>51</v>
      </c>
      <c r="C53" s="4" t="s">
        <v>134</v>
      </c>
      <c r="D53" s="79">
        <v>13.44</v>
      </c>
      <c r="E53" s="79">
        <v>18.84</v>
      </c>
      <c r="F53" s="79">
        <v>47.2</v>
      </c>
      <c r="G53" s="79">
        <v>384</v>
      </c>
      <c r="H53" s="80">
        <v>0.24</v>
      </c>
      <c r="I53" s="79">
        <v>0.69</v>
      </c>
      <c r="J53" s="79">
        <v>29.4</v>
      </c>
      <c r="K53" s="79">
        <v>0.26</v>
      </c>
      <c r="L53" s="79">
        <v>190.7</v>
      </c>
      <c r="M53" s="79">
        <v>234.7</v>
      </c>
      <c r="N53" s="79">
        <v>58.44</v>
      </c>
      <c r="O53" s="81">
        <v>2.5</v>
      </c>
      <c r="P53" s="76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32.450000000000003" customHeight="1" x14ac:dyDescent="0.25">
      <c r="A54" s="131">
        <v>379</v>
      </c>
      <c r="B54" s="129" t="s">
        <v>52</v>
      </c>
      <c r="C54" s="4">
        <v>200</v>
      </c>
      <c r="D54" s="1">
        <v>3.01</v>
      </c>
      <c r="E54" s="1">
        <v>2.88</v>
      </c>
      <c r="F54" s="1">
        <v>13.36</v>
      </c>
      <c r="G54" s="1">
        <v>89.56</v>
      </c>
      <c r="H54" s="2">
        <v>3.5999999999999997E-2</v>
      </c>
      <c r="I54" s="1">
        <v>1.17</v>
      </c>
      <c r="J54" s="1">
        <v>1.7999999999999999E-2</v>
      </c>
      <c r="K54" s="1">
        <v>8.1000000000000003E-2</v>
      </c>
      <c r="L54" s="1">
        <v>108.5</v>
      </c>
      <c r="M54" s="1">
        <v>81.31</v>
      </c>
      <c r="N54" s="1">
        <v>12.6</v>
      </c>
      <c r="O54" s="3">
        <v>0.11</v>
      </c>
      <c r="P54" s="16"/>
    </row>
    <row r="55" spans="1:26" ht="32.450000000000003" customHeight="1" x14ac:dyDescent="0.25">
      <c r="A55" s="131" t="s">
        <v>22</v>
      </c>
      <c r="B55" s="129" t="s">
        <v>23</v>
      </c>
      <c r="C55" s="4">
        <v>40</v>
      </c>
      <c r="D55" s="1">
        <v>2.2799999999999998</v>
      </c>
      <c r="E55" s="1">
        <v>0.27</v>
      </c>
      <c r="F55" s="1">
        <v>14.07</v>
      </c>
      <c r="G55" s="1">
        <v>69</v>
      </c>
      <c r="H55" s="2">
        <v>4.8000000000000001E-2</v>
      </c>
      <c r="I55" s="1" t="s">
        <v>22</v>
      </c>
      <c r="J55" s="1" t="s">
        <v>22</v>
      </c>
      <c r="K55" s="1">
        <v>0.59</v>
      </c>
      <c r="L55" s="1">
        <v>6.9</v>
      </c>
      <c r="M55" s="1">
        <v>25.2</v>
      </c>
      <c r="N55" s="1">
        <v>9.9</v>
      </c>
      <c r="O55" s="3">
        <v>0.56999999999999995</v>
      </c>
      <c r="P55" s="16"/>
    </row>
    <row r="56" spans="1:26" ht="32.450000000000003" customHeight="1" x14ac:dyDescent="0.25">
      <c r="A56" s="131">
        <v>338</v>
      </c>
      <c r="B56" s="129" t="s">
        <v>56</v>
      </c>
      <c r="C56" s="4">
        <v>150</v>
      </c>
      <c r="D56" s="1">
        <v>0.6</v>
      </c>
      <c r="E56" s="1">
        <v>0.6</v>
      </c>
      <c r="F56" s="1">
        <v>14.7</v>
      </c>
      <c r="G56" s="1">
        <v>67.62</v>
      </c>
      <c r="H56" s="2">
        <v>0.03</v>
      </c>
      <c r="I56" s="1">
        <v>10</v>
      </c>
      <c r="J56" s="1" t="s">
        <v>22</v>
      </c>
      <c r="K56" s="1" t="s">
        <v>22</v>
      </c>
      <c r="L56" s="1">
        <v>16</v>
      </c>
      <c r="M56" s="1">
        <v>11</v>
      </c>
      <c r="N56" s="1">
        <v>9</v>
      </c>
      <c r="O56" s="3">
        <v>2.2000000000000002</v>
      </c>
      <c r="P56" s="16"/>
    </row>
    <row r="57" spans="1:26" ht="32.450000000000003" customHeight="1" x14ac:dyDescent="0.25">
      <c r="A57" s="46"/>
      <c r="B57" s="47" t="s">
        <v>24</v>
      </c>
      <c r="C57" s="48">
        <v>610</v>
      </c>
      <c r="D57" s="45">
        <f>SUM(D53:D56)</f>
        <v>19.330000000000002</v>
      </c>
      <c r="E57" s="87">
        <f t="shared" ref="E57:O57" si="9">SUM(E53:E56)</f>
        <v>22.59</v>
      </c>
      <c r="F57" s="87">
        <f t="shared" si="9"/>
        <v>89.33</v>
      </c>
      <c r="G57" s="87">
        <f t="shared" si="9"/>
        <v>610.17999999999995</v>
      </c>
      <c r="H57" s="87">
        <f t="shared" si="9"/>
        <v>0.35399999999999998</v>
      </c>
      <c r="I57" s="87">
        <f t="shared" si="9"/>
        <v>11.86</v>
      </c>
      <c r="J57" s="87">
        <f t="shared" si="9"/>
        <v>29.417999999999999</v>
      </c>
      <c r="K57" s="87">
        <f t="shared" si="9"/>
        <v>0.93100000000000005</v>
      </c>
      <c r="L57" s="87">
        <f t="shared" si="9"/>
        <v>322.09999999999997</v>
      </c>
      <c r="M57" s="87">
        <f t="shared" si="9"/>
        <v>352.21</v>
      </c>
      <c r="N57" s="87">
        <f t="shared" si="9"/>
        <v>89.94</v>
      </c>
      <c r="O57" s="87">
        <f t="shared" si="9"/>
        <v>5.38</v>
      </c>
      <c r="P57" s="16"/>
    </row>
    <row r="58" spans="1:26" ht="32.450000000000003" customHeight="1" x14ac:dyDescent="0.25">
      <c r="A58" s="131"/>
      <c r="B58" s="30" t="s">
        <v>53</v>
      </c>
      <c r="C58" s="4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3"/>
      <c r="P58" s="16"/>
    </row>
    <row r="59" spans="1:26" s="134" customFormat="1" ht="32.450000000000003" customHeight="1" x14ac:dyDescent="0.25">
      <c r="A59" s="131">
        <v>71</v>
      </c>
      <c r="B59" s="129" t="s">
        <v>122</v>
      </c>
      <c r="C59" s="130">
        <v>100</v>
      </c>
      <c r="D59" s="126">
        <v>0.35</v>
      </c>
      <c r="E59" s="126">
        <v>0.05</v>
      </c>
      <c r="F59" s="126">
        <v>0.95</v>
      </c>
      <c r="G59" s="126">
        <v>6</v>
      </c>
      <c r="H59" s="127">
        <v>0.02</v>
      </c>
      <c r="I59" s="126">
        <v>2.4500000000000002</v>
      </c>
      <c r="J59" s="126"/>
      <c r="K59" s="126">
        <v>0.01</v>
      </c>
      <c r="L59" s="126">
        <v>8.5</v>
      </c>
      <c r="M59" s="126">
        <v>15</v>
      </c>
      <c r="N59" s="126">
        <v>7</v>
      </c>
      <c r="O59" s="128">
        <v>0.25</v>
      </c>
      <c r="P59" s="132"/>
    </row>
    <row r="60" spans="1:26" s="134" customFormat="1" ht="45" customHeight="1" x14ac:dyDescent="0.25">
      <c r="A60" s="131">
        <v>103</v>
      </c>
      <c r="B60" s="129" t="s">
        <v>92</v>
      </c>
      <c r="C60" s="9">
        <v>250</v>
      </c>
      <c r="D60" s="126">
        <v>2.1800000000000002</v>
      </c>
      <c r="E60" s="126">
        <v>1.38</v>
      </c>
      <c r="F60" s="126">
        <v>14.19</v>
      </c>
      <c r="G60" s="126">
        <v>79.27</v>
      </c>
      <c r="H60" s="127">
        <v>7.0000000000000007E-2</v>
      </c>
      <c r="I60" s="126">
        <v>4.8600000000000003</v>
      </c>
      <c r="J60" s="126"/>
      <c r="K60" s="126">
        <v>0.04</v>
      </c>
      <c r="L60" s="126">
        <v>23.6</v>
      </c>
      <c r="M60" s="126">
        <v>46.18</v>
      </c>
      <c r="N60" s="126">
        <v>19.04</v>
      </c>
      <c r="O60" s="128">
        <v>0.8</v>
      </c>
      <c r="P60" s="132"/>
    </row>
    <row r="61" spans="1:26" ht="32.450000000000003" customHeight="1" x14ac:dyDescent="0.25">
      <c r="A61" s="131">
        <v>256</v>
      </c>
      <c r="B61" s="129" t="s">
        <v>114</v>
      </c>
      <c r="C61" s="4" t="s">
        <v>107</v>
      </c>
      <c r="D61" s="66">
        <v>14.56</v>
      </c>
      <c r="E61" s="66">
        <v>7.68</v>
      </c>
      <c r="F61" s="66">
        <v>7.68</v>
      </c>
      <c r="G61" s="66">
        <v>158</v>
      </c>
      <c r="H61" s="67">
        <v>0.11</v>
      </c>
      <c r="I61" s="66">
        <v>6.03</v>
      </c>
      <c r="J61" s="66">
        <v>0.28999999999999998</v>
      </c>
      <c r="K61" s="66">
        <v>3.47</v>
      </c>
      <c r="L61" s="66">
        <v>61.23</v>
      </c>
      <c r="M61" s="66">
        <v>250.9</v>
      </c>
      <c r="N61" s="66">
        <v>66.63</v>
      </c>
      <c r="O61" s="68">
        <v>1.25</v>
      </c>
      <c r="P61" s="16"/>
    </row>
    <row r="62" spans="1:26" ht="32.450000000000003" customHeight="1" x14ac:dyDescent="0.25">
      <c r="A62" s="131">
        <v>312</v>
      </c>
      <c r="B62" s="129" t="s">
        <v>55</v>
      </c>
      <c r="C62" s="4">
        <v>200</v>
      </c>
      <c r="D62" s="66">
        <v>4.1100000000000003</v>
      </c>
      <c r="E62" s="66">
        <v>5.63</v>
      </c>
      <c r="F62" s="66">
        <v>27.52</v>
      </c>
      <c r="G62" s="66">
        <v>180.09</v>
      </c>
      <c r="H62" s="67">
        <v>0.14000000000000001</v>
      </c>
      <c r="I62" s="66">
        <v>18.16</v>
      </c>
      <c r="J62" s="66" t="s">
        <v>22</v>
      </c>
      <c r="K62" s="66">
        <v>0.14000000000000001</v>
      </c>
      <c r="L62" s="66">
        <v>36.97</v>
      </c>
      <c r="M62" s="66">
        <v>86.6</v>
      </c>
      <c r="N62" s="66">
        <v>27.75</v>
      </c>
      <c r="O62" s="68">
        <v>1.01</v>
      </c>
      <c r="P62" s="16"/>
    </row>
    <row r="63" spans="1:26" ht="32.450000000000003" customHeight="1" x14ac:dyDescent="0.25">
      <c r="A63" s="131">
        <v>342</v>
      </c>
      <c r="B63" s="129" t="s">
        <v>29</v>
      </c>
      <c r="C63" s="4">
        <v>200</v>
      </c>
      <c r="D63" s="66">
        <v>1</v>
      </c>
      <c r="E63" s="66"/>
      <c r="F63" s="66">
        <v>20.2</v>
      </c>
      <c r="G63" s="66">
        <v>84.8</v>
      </c>
      <c r="H63" s="67">
        <v>0.02</v>
      </c>
      <c r="I63" s="66">
        <v>4</v>
      </c>
      <c r="J63" s="66" t="s">
        <v>22</v>
      </c>
      <c r="K63" s="66" t="s">
        <v>22</v>
      </c>
      <c r="L63" s="66">
        <v>14</v>
      </c>
      <c r="M63" s="66">
        <v>14</v>
      </c>
      <c r="N63" s="66">
        <v>8</v>
      </c>
      <c r="O63" s="68">
        <v>0.6</v>
      </c>
      <c r="P63" s="16"/>
    </row>
    <row r="64" spans="1:26" ht="32.450000000000003" customHeight="1" x14ac:dyDescent="0.25">
      <c r="A64" s="131" t="s">
        <v>22</v>
      </c>
      <c r="B64" s="129" t="s">
        <v>40</v>
      </c>
      <c r="C64" s="4">
        <v>90</v>
      </c>
      <c r="D64" s="66">
        <v>5.95</v>
      </c>
      <c r="E64" s="66">
        <v>0.59</v>
      </c>
      <c r="F64" s="66">
        <v>42.03</v>
      </c>
      <c r="G64" s="66">
        <v>201.96</v>
      </c>
      <c r="H64" s="67">
        <v>0.1</v>
      </c>
      <c r="I64" s="66" t="s">
        <v>22</v>
      </c>
      <c r="J64" s="66" t="s">
        <v>22</v>
      </c>
      <c r="K64" s="66">
        <v>1.18</v>
      </c>
      <c r="L64" s="66">
        <v>13.8</v>
      </c>
      <c r="M64" s="66">
        <v>50.2</v>
      </c>
      <c r="N64" s="66">
        <v>19.8</v>
      </c>
      <c r="O64" s="68">
        <v>1.1399999999999999</v>
      </c>
      <c r="P64" s="16"/>
    </row>
    <row r="65" spans="1:26" ht="32.450000000000003" customHeight="1" x14ac:dyDescent="0.25">
      <c r="A65" s="131" t="s">
        <v>22</v>
      </c>
      <c r="B65" s="129" t="s">
        <v>41</v>
      </c>
      <c r="C65" s="4">
        <v>70</v>
      </c>
      <c r="D65" s="66">
        <v>4.62</v>
      </c>
      <c r="E65" s="66">
        <v>0.84</v>
      </c>
      <c r="F65" s="66">
        <v>23.38</v>
      </c>
      <c r="G65" s="66">
        <v>123.75</v>
      </c>
      <c r="H65" s="67">
        <v>0.12</v>
      </c>
      <c r="I65" s="66" t="s">
        <v>22</v>
      </c>
      <c r="J65" s="66" t="s">
        <v>22</v>
      </c>
      <c r="K65" s="66">
        <v>1.65</v>
      </c>
      <c r="L65" s="66">
        <v>14</v>
      </c>
      <c r="M65" s="66">
        <v>67.5</v>
      </c>
      <c r="N65" s="66">
        <v>27</v>
      </c>
      <c r="O65" s="68">
        <v>1.8</v>
      </c>
      <c r="P65" s="16"/>
    </row>
    <row r="66" spans="1:26" ht="32.450000000000003" customHeight="1" x14ac:dyDescent="0.25">
      <c r="A66" s="46"/>
      <c r="B66" s="47" t="s">
        <v>24</v>
      </c>
      <c r="C66" s="48">
        <v>1015</v>
      </c>
      <c r="D66" s="45">
        <f>SUM(D59:D65)</f>
        <v>32.769999999999996</v>
      </c>
      <c r="E66" s="87">
        <f t="shared" ref="E66:O66" si="10">SUM(E59:E65)</f>
        <v>16.169999999999998</v>
      </c>
      <c r="F66" s="87">
        <f t="shared" si="10"/>
        <v>135.95000000000002</v>
      </c>
      <c r="G66" s="87">
        <f t="shared" si="10"/>
        <v>833.87</v>
      </c>
      <c r="H66" s="87">
        <f t="shared" si="10"/>
        <v>0.58000000000000007</v>
      </c>
      <c r="I66" s="87">
        <f t="shared" si="10"/>
        <v>35.5</v>
      </c>
      <c r="J66" s="87">
        <f t="shared" si="10"/>
        <v>0.28999999999999998</v>
      </c>
      <c r="K66" s="87">
        <f t="shared" si="10"/>
        <v>6.49</v>
      </c>
      <c r="L66" s="87">
        <f t="shared" si="10"/>
        <v>172.10000000000002</v>
      </c>
      <c r="M66" s="87">
        <f t="shared" si="10"/>
        <v>530.37999999999988</v>
      </c>
      <c r="N66" s="87">
        <f t="shared" si="10"/>
        <v>175.22</v>
      </c>
      <c r="O66" s="87">
        <f t="shared" si="10"/>
        <v>6.85</v>
      </c>
      <c r="P66" s="16"/>
    </row>
    <row r="67" spans="1:26" ht="32.450000000000003" customHeight="1" thickBot="1" x14ac:dyDescent="0.3">
      <c r="A67" s="49"/>
      <c r="B67" s="50" t="s">
        <v>31</v>
      </c>
      <c r="C67" s="51">
        <v>1625</v>
      </c>
      <c r="D67" s="52">
        <f t="shared" ref="D67:O67" si="11">D57+D66</f>
        <v>52.099999999999994</v>
      </c>
      <c r="E67" s="52">
        <f t="shared" si="11"/>
        <v>38.76</v>
      </c>
      <c r="F67" s="52">
        <f t="shared" si="11"/>
        <v>225.28000000000003</v>
      </c>
      <c r="G67" s="52">
        <f t="shared" si="11"/>
        <v>1444.05</v>
      </c>
      <c r="H67" s="52">
        <f t="shared" si="11"/>
        <v>0.93400000000000005</v>
      </c>
      <c r="I67" s="52">
        <f t="shared" si="11"/>
        <v>47.36</v>
      </c>
      <c r="J67" s="52">
        <f t="shared" si="11"/>
        <v>29.707999999999998</v>
      </c>
      <c r="K67" s="52">
        <f t="shared" si="11"/>
        <v>7.4210000000000003</v>
      </c>
      <c r="L67" s="52">
        <f t="shared" si="11"/>
        <v>494.2</v>
      </c>
      <c r="M67" s="52">
        <f t="shared" si="11"/>
        <v>882.58999999999992</v>
      </c>
      <c r="N67" s="52">
        <f t="shared" si="11"/>
        <v>265.15999999999997</v>
      </c>
      <c r="O67" s="52">
        <f t="shared" si="11"/>
        <v>12.23</v>
      </c>
      <c r="P67" s="16"/>
    </row>
    <row r="68" spans="1:26" ht="32.450000000000003" customHeight="1" x14ac:dyDescent="0.25">
      <c r="A68" s="10"/>
      <c r="B68" s="28" t="s">
        <v>57</v>
      </c>
      <c r="C68" s="11"/>
      <c r="D68" s="12"/>
      <c r="E68" s="12"/>
      <c r="F68" s="12"/>
      <c r="G68" s="12"/>
      <c r="H68" s="20"/>
      <c r="I68" s="12"/>
      <c r="J68" s="12"/>
      <c r="K68" s="12"/>
      <c r="L68" s="12"/>
      <c r="M68" s="12"/>
      <c r="N68" s="12"/>
      <c r="O68" s="21"/>
      <c r="P68" s="1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53.45" customHeight="1" x14ac:dyDescent="0.25">
      <c r="A69" s="131">
        <v>3</v>
      </c>
      <c r="B69" s="129" t="s">
        <v>123</v>
      </c>
      <c r="C69" s="138" t="s">
        <v>33</v>
      </c>
      <c r="D69" s="1">
        <v>6.6</v>
      </c>
      <c r="E69" s="1">
        <v>8.74</v>
      </c>
      <c r="F69" s="1">
        <v>18.77</v>
      </c>
      <c r="G69" s="1">
        <v>183.01</v>
      </c>
      <c r="H69" s="2">
        <v>0.06</v>
      </c>
      <c r="I69" s="1">
        <v>0.24</v>
      </c>
      <c r="J69" s="1">
        <v>0.06</v>
      </c>
      <c r="K69" s="1">
        <v>0.7</v>
      </c>
      <c r="L69" s="1">
        <v>158.1</v>
      </c>
      <c r="M69" s="1">
        <v>107.7</v>
      </c>
      <c r="N69" s="1">
        <v>17.43</v>
      </c>
      <c r="O69" s="3">
        <v>0.74</v>
      </c>
      <c r="P69" s="1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54.6" customHeight="1" x14ac:dyDescent="0.25">
      <c r="A70" s="131">
        <v>173</v>
      </c>
      <c r="B70" s="129" t="s">
        <v>58</v>
      </c>
      <c r="C70" s="4" t="s">
        <v>20</v>
      </c>
      <c r="D70" s="1">
        <v>8.1199999999999992</v>
      </c>
      <c r="E70" s="1">
        <v>8.65</v>
      </c>
      <c r="F70" s="1">
        <v>32.42</v>
      </c>
      <c r="G70" s="1">
        <v>240.85</v>
      </c>
      <c r="H70" s="2">
        <v>0.06</v>
      </c>
      <c r="I70" s="1">
        <v>1.17</v>
      </c>
      <c r="J70" s="1">
        <v>18</v>
      </c>
      <c r="K70" s="1">
        <v>0.17</v>
      </c>
      <c r="L70" s="1">
        <v>130.29</v>
      </c>
      <c r="M70" s="1">
        <v>138.13999999999999</v>
      </c>
      <c r="N70" s="1">
        <v>31.12</v>
      </c>
      <c r="O70" s="3">
        <v>0.5</v>
      </c>
      <c r="P70" s="1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32.450000000000003" customHeight="1" x14ac:dyDescent="0.25">
      <c r="A71" s="131">
        <v>378</v>
      </c>
      <c r="B71" s="129" t="s">
        <v>35</v>
      </c>
      <c r="C71" s="4">
        <v>200</v>
      </c>
      <c r="D71" s="1">
        <v>1.52</v>
      </c>
      <c r="E71" s="1">
        <v>1.35</v>
      </c>
      <c r="F71" s="1">
        <v>15.9</v>
      </c>
      <c r="G71" s="1">
        <v>81</v>
      </c>
      <c r="H71" s="2">
        <v>0.04</v>
      </c>
      <c r="I71" s="1">
        <v>1.33</v>
      </c>
      <c r="J71" s="1">
        <v>0.01</v>
      </c>
      <c r="K71" s="1">
        <v>0.04</v>
      </c>
      <c r="L71" s="1">
        <v>126.6</v>
      </c>
      <c r="M71" s="1">
        <v>92.8</v>
      </c>
      <c r="N71" s="1">
        <v>15.4</v>
      </c>
      <c r="O71" s="3">
        <v>0.41</v>
      </c>
      <c r="P71" s="1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38.450000000000003" customHeight="1" x14ac:dyDescent="0.25">
      <c r="A72" s="131">
        <v>338</v>
      </c>
      <c r="B72" s="129" t="s">
        <v>49</v>
      </c>
      <c r="C72" s="4">
        <v>50</v>
      </c>
      <c r="D72" s="1">
        <v>0.8</v>
      </c>
      <c r="E72" s="1">
        <v>0.9</v>
      </c>
      <c r="F72" s="1">
        <v>79.8</v>
      </c>
      <c r="G72" s="1">
        <v>326</v>
      </c>
      <c r="H72" s="2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3">
        <v>0</v>
      </c>
      <c r="P72" s="1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32.450000000000003" customHeight="1" x14ac:dyDescent="0.25">
      <c r="A73" s="46"/>
      <c r="B73" s="47" t="s">
        <v>24</v>
      </c>
      <c r="C73" s="48">
        <v>510</v>
      </c>
      <c r="D73" s="45">
        <f>SUM(D69:D72)</f>
        <v>17.04</v>
      </c>
      <c r="E73" s="45">
        <f t="shared" ref="E73:O73" si="12">SUM(E69:E72)</f>
        <v>19.64</v>
      </c>
      <c r="F73" s="45">
        <f t="shared" si="12"/>
        <v>146.88999999999999</v>
      </c>
      <c r="G73" s="45">
        <f t="shared" si="12"/>
        <v>830.86</v>
      </c>
      <c r="H73" s="45">
        <f t="shared" si="12"/>
        <v>0.16</v>
      </c>
      <c r="I73" s="45">
        <f t="shared" si="12"/>
        <v>2.74</v>
      </c>
      <c r="J73" s="45">
        <f t="shared" si="12"/>
        <v>18.07</v>
      </c>
      <c r="K73" s="45">
        <f t="shared" si="12"/>
        <v>0.91</v>
      </c>
      <c r="L73" s="45">
        <f t="shared" si="12"/>
        <v>414.99</v>
      </c>
      <c r="M73" s="45">
        <f t="shared" si="12"/>
        <v>338.64</v>
      </c>
      <c r="N73" s="45">
        <f t="shared" si="12"/>
        <v>63.949999999999996</v>
      </c>
      <c r="O73" s="45">
        <f t="shared" si="12"/>
        <v>1.65</v>
      </c>
      <c r="P73" s="1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32.450000000000003" customHeight="1" x14ac:dyDescent="0.25">
      <c r="A74" s="131"/>
      <c r="B74" s="30" t="s">
        <v>59</v>
      </c>
      <c r="C74" s="4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3"/>
      <c r="P74" s="1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32.450000000000003" customHeight="1" x14ac:dyDescent="0.25">
      <c r="A75" s="131">
        <v>71</v>
      </c>
      <c r="B75" s="129" t="s">
        <v>60</v>
      </c>
      <c r="C75" s="4">
        <v>100</v>
      </c>
      <c r="D75" s="66">
        <v>0.7</v>
      </c>
      <c r="E75" s="66">
        <v>0.1</v>
      </c>
      <c r="F75" s="66">
        <v>1.9</v>
      </c>
      <c r="G75" s="66">
        <v>12</v>
      </c>
      <c r="H75" s="67">
        <v>0.02</v>
      </c>
      <c r="I75" s="66">
        <v>2.4500000000000002</v>
      </c>
      <c r="J75" s="66"/>
      <c r="K75" s="66">
        <v>0.01</v>
      </c>
      <c r="L75" s="66">
        <v>8.5</v>
      </c>
      <c r="M75" s="66">
        <v>15</v>
      </c>
      <c r="N75" s="66">
        <v>7</v>
      </c>
      <c r="O75" s="68">
        <v>0.25</v>
      </c>
      <c r="P75" s="1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32.450000000000003" customHeight="1" x14ac:dyDescent="0.25">
      <c r="A76" s="131">
        <v>102</v>
      </c>
      <c r="B76" s="129" t="s">
        <v>38</v>
      </c>
      <c r="C76" s="4">
        <v>250</v>
      </c>
      <c r="D76" s="66">
        <v>5.31</v>
      </c>
      <c r="E76" s="66">
        <v>5</v>
      </c>
      <c r="F76" s="66">
        <v>19.809999999999999</v>
      </c>
      <c r="G76" s="66">
        <v>147.07</v>
      </c>
      <c r="H76" s="67">
        <v>0.12</v>
      </c>
      <c r="I76" s="66">
        <v>8.42</v>
      </c>
      <c r="J76" s="66" t="s">
        <v>22</v>
      </c>
      <c r="K76" s="66">
        <v>2.93</v>
      </c>
      <c r="L76" s="66">
        <v>26.9</v>
      </c>
      <c r="M76" s="66">
        <v>77.540000000000006</v>
      </c>
      <c r="N76" s="66">
        <v>28.04</v>
      </c>
      <c r="O76" s="68">
        <v>1.42</v>
      </c>
      <c r="P76" s="1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32.450000000000003" customHeight="1" x14ac:dyDescent="0.25">
      <c r="A77" s="22">
        <v>280</v>
      </c>
      <c r="B77" s="33" t="s">
        <v>61</v>
      </c>
      <c r="C77" s="22" t="s">
        <v>118</v>
      </c>
      <c r="D77" s="22">
        <v>13.32</v>
      </c>
      <c r="E77" s="22">
        <v>18.11</v>
      </c>
      <c r="F77" s="22">
        <v>16</v>
      </c>
      <c r="G77" s="22">
        <v>284.8</v>
      </c>
      <c r="H77" s="22">
        <v>0.05</v>
      </c>
      <c r="I77" s="22">
        <v>0.18</v>
      </c>
      <c r="J77" s="22">
        <v>26.09</v>
      </c>
      <c r="K77" s="22">
        <v>3.96</v>
      </c>
      <c r="L77" s="22">
        <v>37.86</v>
      </c>
      <c r="M77" s="22">
        <v>122.84</v>
      </c>
      <c r="N77" s="22">
        <v>19.55</v>
      </c>
      <c r="O77" s="22">
        <v>8.36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32.450000000000003" customHeight="1" x14ac:dyDescent="0.25">
      <c r="A78" s="22">
        <v>303</v>
      </c>
      <c r="B78" s="32" t="s">
        <v>28</v>
      </c>
      <c r="C78" s="22">
        <v>200</v>
      </c>
      <c r="D78" s="22">
        <v>4</v>
      </c>
      <c r="E78" s="22">
        <v>4.24</v>
      </c>
      <c r="F78" s="22">
        <v>24.55</v>
      </c>
      <c r="G78" s="22">
        <v>152.4</v>
      </c>
      <c r="H78" s="22">
        <v>0.08</v>
      </c>
      <c r="I78" s="22">
        <v>0</v>
      </c>
      <c r="J78" s="22">
        <v>0</v>
      </c>
      <c r="K78" s="22">
        <v>0.9</v>
      </c>
      <c r="L78" s="22">
        <v>15.6</v>
      </c>
      <c r="M78" s="22">
        <v>100.9</v>
      </c>
      <c r="N78" s="22">
        <v>21.6</v>
      </c>
      <c r="O78" s="22">
        <v>1.7</v>
      </c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32.450000000000003" customHeight="1" x14ac:dyDescent="0.25">
      <c r="A79" s="131">
        <v>342</v>
      </c>
      <c r="B79" s="129" t="s">
        <v>29</v>
      </c>
      <c r="C79" s="4">
        <v>200</v>
      </c>
      <c r="D79" s="66">
        <v>0.16</v>
      </c>
      <c r="E79" s="66">
        <v>0.16</v>
      </c>
      <c r="F79" s="66">
        <v>27.9</v>
      </c>
      <c r="G79" s="66">
        <v>114.6</v>
      </c>
      <c r="H79" s="67">
        <v>0.01</v>
      </c>
      <c r="I79" s="66">
        <v>3.6</v>
      </c>
      <c r="J79" s="66" t="s">
        <v>22</v>
      </c>
      <c r="K79" s="66" t="s">
        <v>22</v>
      </c>
      <c r="L79" s="66">
        <v>6.2</v>
      </c>
      <c r="M79" s="66">
        <v>3.96</v>
      </c>
      <c r="N79" s="66">
        <v>3.24</v>
      </c>
      <c r="O79" s="68">
        <v>0.85</v>
      </c>
      <c r="P79" s="1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32.450000000000003" customHeight="1" x14ac:dyDescent="0.25">
      <c r="A80" s="131" t="s">
        <v>22</v>
      </c>
      <c r="B80" s="129" t="s">
        <v>23</v>
      </c>
      <c r="C80" s="4">
        <v>90</v>
      </c>
      <c r="D80" s="66">
        <v>5.95</v>
      </c>
      <c r="E80" s="66">
        <v>0.59</v>
      </c>
      <c r="F80" s="66">
        <v>42.03</v>
      </c>
      <c r="G80" s="66">
        <v>201.96</v>
      </c>
      <c r="H80" s="67">
        <v>0.1</v>
      </c>
      <c r="I80" s="66" t="s">
        <v>22</v>
      </c>
      <c r="J80" s="66" t="s">
        <v>22</v>
      </c>
      <c r="K80" s="66">
        <v>1.18</v>
      </c>
      <c r="L80" s="66">
        <v>13.8</v>
      </c>
      <c r="M80" s="66">
        <v>50.2</v>
      </c>
      <c r="N80" s="66">
        <v>19.8</v>
      </c>
      <c r="O80" s="68">
        <v>1.1399999999999999</v>
      </c>
      <c r="P80" s="1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32.450000000000003" customHeight="1" x14ac:dyDescent="0.25">
      <c r="A81" s="131" t="s">
        <v>22</v>
      </c>
      <c r="B81" s="129" t="s">
        <v>41</v>
      </c>
      <c r="C81" s="4">
        <v>70</v>
      </c>
      <c r="D81" s="66">
        <v>4.62</v>
      </c>
      <c r="E81" s="66">
        <v>0.84</v>
      </c>
      <c r="F81" s="66">
        <v>23.38</v>
      </c>
      <c r="G81" s="66">
        <v>123.75</v>
      </c>
      <c r="H81" s="67">
        <v>0.12</v>
      </c>
      <c r="I81" s="66" t="s">
        <v>22</v>
      </c>
      <c r="J81" s="66" t="s">
        <v>22</v>
      </c>
      <c r="K81" s="66">
        <v>1.65</v>
      </c>
      <c r="L81" s="66">
        <v>14</v>
      </c>
      <c r="M81" s="66">
        <v>67.5</v>
      </c>
      <c r="N81" s="66">
        <v>27</v>
      </c>
      <c r="O81" s="68">
        <v>1.8</v>
      </c>
      <c r="P81" s="1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32.450000000000003" customHeight="1" x14ac:dyDescent="0.25">
      <c r="A82" s="46"/>
      <c r="B82" s="47" t="s">
        <v>31</v>
      </c>
      <c r="C82" s="48">
        <v>1070</v>
      </c>
      <c r="D82" s="45">
        <f t="shared" ref="D82:O82" si="13">SUM(D75:D81)</f>
        <v>34.059999999999995</v>
      </c>
      <c r="E82" s="45">
        <f t="shared" si="13"/>
        <v>29.040000000000003</v>
      </c>
      <c r="F82" s="45">
        <f t="shared" si="13"/>
        <v>155.57</v>
      </c>
      <c r="G82" s="45">
        <f t="shared" si="13"/>
        <v>1036.58</v>
      </c>
      <c r="H82" s="45">
        <f t="shared" si="13"/>
        <v>0.5</v>
      </c>
      <c r="I82" s="45">
        <f t="shared" si="13"/>
        <v>14.65</v>
      </c>
      <c r="J82" s="45">
        <f t="shared" si="13"/>
        <v>26.09</v>
      </c>
      <c r="K82" s="45">
        <f t="shared" si="13"/>
        <v>10.63</v>
      </c>
      <c r="L82" s="45">
        <f t="shared" si="13"/>
        <v>122.85999999999999</v>
      </c>
      <c r="M82" s="45">
        <f t="shared" si="13"/>
        <v>437.93999999999994</v>
      </c>
      <c r="N82" s="45">
        <f t="shared" si="13"/>
        <v>126.22999999999999</v>
      </c>
      <c r="O82" s="45">
        <f t="shared" si="13"/>
        <v>15.52</v>
      </c>
      <c r="P82" s="1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32.450000000000003" customHeight="1" thickBot="1" x14ac:dyDescent="0.3">
      <c r="A83" s="49"/>
      <c r="B83" s="50" t="s">
        <v>24</v>
      </c>
      <c r="C83" s="51">
        <v>1580</v>
      </c>
      <c r="D83" s="52">
        <f t="shared" ref="D83:O83" si="14">D82+D73</f>
        <v>51.099999999999994</v>
      </c>
      <c r="E83" s="52">
        <f t="shared" si="14"/>
        <v>48.680000000000007</v>
      </c>
      <c r="F83" s="52">
        <f t="shared" si="14"/>
        <v>302.45999999999998</v>
      </c>
      <c r="G83" s="52">
        <f t="shared" si="14"/>
        <v>1867.44</v>
      </c>
      <c r="H83" s="52">
        <f t="shared" si="14"/>
        <v>0.66</v>
      </c>
      <c r="I83" s="52">
        <f t="shared" si="14"/>
        <v>17.39</v>
      </c>
      <c r="J83" s="52">
        <f t="shared" si="14"/>
        <v>44.16</v>
      </c>
      <c r="K83" s="52">
        <f t="shared" si="14"/>
        <v>11.540000000000001</v>
      </c>
      <c r="L83" s="52">
        <f t="shared" si="14"/>
        <v>537.85</v>
      </c>
      <c r="M83" s="52">
        <f t="shared" si="14"/>
        <v>776.57999999999993</v>
      </c>
      <c r="N83" s="52">
        <f t="shared" si="14"/>
        <v>190.17999999999998</v>
      </c>
      <c r="O83" s="52">
        <f t="shared" si="14"/>
        <v>17.169999999999998</v>
      </c>
      <c r="P83" s="16"/>
    </row>
    <row r="84" spans="1:26" ht="32.450000000000003" customHeight="1" x14ac:dyDescent="0.25">
      <c r="A84" s="131"/>
      <c r="B84" s="129" t="s">
        <v>62</v>
      </c>
      <c r="C84" s="4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3"/>
      <c r="P84" s="16"/>
    </row>
    <row r="85" spans="1:26" ht="32.450000000000003" customHeight="1" x14ac:dyDescent="0.25">
      <c r="A85" s="131">
        <v>218</v>
      </c>
      <c r="B85" s="129" t="s">
        <v>125</v>
      </c>
      <c r="C85" s="4" t="s">
        <v>119</v>
      </c>
      <c r="D85" s="1">
        <v>3.87</v>
      </c>
      <c r="E85" s="1">
        <v>3.48</v>
      </c>
      <c r="F85" s="1">
        <v>22.9</v>
      </c>
      <c r="G85" s="1">
        <v>134.79</v>
      </c>
      <c r="H85" s="2">
        <v>0.22</v>
      </c>
      <c r="I85" s="1">
        <v>0.73</v>
      </c>
      <c r="J85" s="1">
        <v>40.799999999999997</v>
      </c>
      <c r="K85" s="1">
        <v>0.3</v>
      </c>
      <c r="L85" s="1">
        <v>209.72</v>
      </c>
      <c r="M85" s="1">
        <v>256.39999999999998</v>
      </c>
      <c r="N85" s="1">
        <v>54.39</v>
      </c>
      <c r="O85" s="3">
        <v>1.93</v>
      </c>
      <c r="P85" s="16"/>
    </row>
    <row r="86" spans="1:26" ht="32.450000000000003" customHeight="1" x14ac:dyDescent="0.25">
      <c r="A86" s="131">
        <v>382</v>
      </c>
      <c r="B86" s="129" t="s">
        <v>21</v>
      </c>
      <c r="C86" s="84">
        <v>200</v>
      </c>
      <c r="D86" s="82">
        <v>3.87</v>
      </c>
      <c r="E86" s="82">
        <v>3.48</v>
      </c>
      <c r="F86" s="82">
        <v>22.9</v>
      </c>
      <c r="G86" s="82">
        <v>134.79</v>
      </c>
      <c r="H86" s="83">
        <v>0.22</v>
      </c>
      <c r="I86" s="82">
        <v>0.73</v>
      </c>
      <c r="J86" s="82">
        <v>40.799999999999997</v>
      </c>
      <c r="K86" s="82">
        <v>0.3</v>
      </c>
      <c r="L86" s="82">
        <v>209.72</v>
      </c>
      <c r="M86" s="82">
        <v>256.39999999999998</v>
      </c>
      <c r="N86" s="82">
        <v>54.39</v>
      </c>
      <c r="O86" s="82">
        <v>1.93</v>
      </c>
      <c r="P86" s="85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32.450000000000003" customHeight="1" x14ac:dyDescent="0.25">
      <c r="A87" s="139" t="s">
        <v>22</v>
      </c>
      <c r="B87" s="140" t="s">
        <v>23</v>
      </c>
      <c r="C87" s="141">
        <v>30</v>
      </c>
      <c r="D87" s="142">
        <v>2.2799999999999998</v>
      </c>
      <c r="E87" s="142">
        <v>0.27</v>
      </c>
      <c r="F87" s="142">
        <v>14.07</v>
      </c>
      <c r="G87" s="142">
        <v>69</v>
      </c>
      <c r="H87" s="142">
        <v>4.8000000000000001E-2</v>
      </c>
      <c r="I87" s="142" t="s">
        <v>22</v>
      </c>
      <c r="J87" s="142" t="s">
        <v>22</v>
      </c>
      <c r="K87" s="142">
        <v>0.59</v>
      </c>
      <c r="L87" s="142">
        <v>6.9</v>
      </c>
      <c r="M87" s="142">
        <v>25.2</v>
      </c>
      <c r="N87" s="142">
        <v>9.9</v>
      </c>
      <c r="O87" s="142">
        <v>0.56999999999999995</v>
      </c>
      <c r="P87" s="16"/>
    </row>
    <row r="88" spans="1:26" s="105" customFormat="1" ht="32.450000000000003" customHeight="1" x14ac:dyDescent="0.25">
      <c r="A88" s="46"/>
      <c r="B88" s="47" t="s">
        <v>24</v>
      </c>
      <c r="C88" s="48">
        <v>500</v>
      </c>
      <c r="D88" s="87">
        <f>SUM(D84:D87)</f>
        <v>10.02</v>
      </c>
      <c r="E88" s="87">
        <f t="shared" ref="E88:O88" si="15">SUM(E84:E87)</f>
        <v>7.23</v>
      </c>
      <c r="F88" s="87">
        <f t="shared" si="15"/>
        <v>59.87</v>
      </c>
      <c r="G88" s="87">
        <f t="shared" si="15"/>
        <v>338.58</v>
      </c>
      <c r="H88" s="144">
        <f t="shared" si="15"/>
        <v>0.48799999999999999</v>
      </c>
      <c r="I88" s="87">
        <f t="shared" si="15"/>
        <v>1.46</v>
      </c>
      <c r="J88" s="87">
        <f t="shared" si="15"/>
        <v>81.599999999999994</v>
      </c>
      <c r="K88" s="87">
        <f t="shared" si="15"/>
        <v>1.19</v>
      </c>
      <c r="L88" s="87">
        <f t="shared" si="15"/>
        <v>426.34</v>
      </c>
      <c r="M88" s="87">
        <f t="shared" si="15"/>
        <v>538</v>
      </c>
      <c r="N88" s="87">
        <f t="shared" si="15"/>
        <v>118.68</v>
      </c>
      <c r="O88" s="145">
        <f t="shared" si="15"/>
        <v>4.43</v>
      </c>
      <c r="P88" s="104"/>
    </row>
    <row r="89" spans="1:26" ht="32.450000000000003" customHeight="1" x14ac:dyDescent="0.25">
      <c r="A89" s="131"/>
      <c r="B89" s="129" t="s">
        <v>63</v>
      </c>
      <c r="C89" s="4"/>
      <c r="D89" s="66"/>
      <c r="E89" s="66"/>
      <c r="F89" s="66"/>
      <c r="G89" s="19"/>
      <c r="H89" s="66"/>
      <c r="I89" s="66"/>
      <c r="J89" s="66"/>
      <c r="K89" s="66"/>
      <c r="L89" s="66"/>
      <c r="M89" s="66"/>
      <c r="N89" s="66"/>
      <c r="O89" s="68"/>
      <c r="P89" s="16"/>
    </row>
    <row r="90" spans="1:26" ht="32.450000000000003" customHeight="1" x14ac:dyDescent="0.25">
      <c r="A90" s="131">
        <v>71</v>
      </c>
      <c r="B90" s="129" t="s">
        <v>122</v>
      </c>
      <c r="C90" s="4">
        <v>100</v>
      </c>
      <c r="D90" s="66">
        <v>0.35</v>
      </c>
      <c r="E90" s="66">
        <v>0.05</v>
      </c>
      <c r="F90" s="66">
        <v>0.95</v>
      </c>
      <c r="G90" s="66">
        <v>6</v>
      </c>
      <c r="H90" s="6">
        <v>0.02</v>
      </c>
      <c r="I90" s="7">
        <v>2.4500000000000002</v>
      </c>
      <c r="J90" s="7"/>
      <c r="K90" s="7">
        <v>0.01</v>
      </c>
      <c r="L90" s="7">
        <v>8.5</v>
      </c>
      <c r="M90" s="7">
        <v>15</v>
      </c>
      <c r="N90" s="7">
        <v>7</v>
      </c>
      <c r="O90" s="8">
        <v>0.25</v>
      </c>
      <c r="P90" s="16"/>
    </row>
    <row r="91" spans="1:26" ht="32.450000000000003" customHeight="1" x14ac:dyDescent="0.25">
      <c r="A91" s="131">
        <v>96</v>
      </c>
      <c r="B91" s="129" t="s">
        <v>64</v>
      </c>
      <c r="C91" s="4">
        <v>250</v>
      </c>
      <c r="D91" s="66">
        <v>2.2999999999999998</v>
      </c>
      <c r="E91" s="66">
        <v>5.56</v>
      </c>
      <c r="F91" s="66">
        <v>15.59</v>
      </c>
      <c r="G91" s="66">
        <v>123.54</v>
      </c>
      <c r="H91" s="67">
        <v>0.12</v>
      </c>
      <c r="I91" s="66">
        <v>2.73</v>
      </c>
      <c r="J91" s="66">
        <v>0.03</v>
      </c>
      <c r="K91" s="66">
        <v>3.77</v>
      </c>
      <c r="L91" s="66">
        <v>44.16</v>
      </c>
      <c r="M91" s="66">
        <v>229.2</v>
      </c>
      <c r="N91" s="66">
        <v>52.96</v>
      </c>
      <c r="O91" s="68">
        <v>1.27</v>
      </c>
      <c r="P91" s="16"/>
    </row>
    <row r="92" spans="1:26" ht="32.450000000000003" customHeight="1" x14ac:dyDescent="0.25">
      <c r="A92" s="131">
        <v>294</v>
      </c>
      <c r="B92" s="129" t="s">
        <v>126</v>
      </c>
      <c r="C92" s="4" t="s">
        <v>107</v>
      </c>
      <c r="D92" s="66">
        <v>19.72</v>
      </c>
      <c r="E92" s="66">
        <v>16.079999999999998</v>
      </c>
      <c r="F92" s="66">
        <v>16.3</v>
      </c>
      <c r="G92" s="66">
        <v>290.20999999999998</v>
      </c>
      <c r="H92" s="67">
        <v>7.0000000000000007E-2</v>
      </c>
      <c r="I92" s="66" t="s">
        <v>22</v>
      </c>
      <c r="J92" s="66">
        <v>0</v>
      </c>
      <c r="K92" s="66">
        <v>2.2200000000000002</v>
      </c>
      <c r="L92" s="66">
        <v>12.85</v>
      </c>
      <c r="M92" s="66">
        <v>154.5</v>
      </c>
      <c r="N92" s="66">
        <v>22.53</v>
      </c>
      <c r="O92" s="68">
        <v>2.33</v>
      </c>
      <c r="P92" s="16"/>
    </row>
    <row r="93" spans="1:26" ht="32.450000000000003" customHeight="1" x14ac:dyDescent="0.25">
      <c r="A93" s="131">
        <v>309</v>
      </c>
      <c r="B93" s="129" t="s">
        <v>65</v>
      </c>
      <c r="C93" s="4">
        <v>200</v>
      </c>
      <c r="D93" s="66">
        <v>7.08</v>
      </c>
      <c r="E93" s="66">
        <v>5.03</v>
      </c>
      <c r="F93" s="66">
        <v>43.21</v>
      </c>
      <c r="G93" s="66">
        <v>250.37</v>
      </c>
      <c r="H93" s="67">
        <v>0.08</v>
      </c>
      <c r="I93" s="66" t="s">
        <v>22</v>
      </c>
      <c r="J93" s="66">
        <v>0.02</v>
      </c>
      <c r="K93" s="66">
        <v>0.97</v>
      </c>
      <c r="L93" s="66">
        <v>9.8699999999999992</v>
      </c>
      <c r="M93" s="66">
        <v>41.36</v>
      </c>
      <c r="N93" s="66">
        <v>7.36</v>
      </c>
      <c r="O93" s="68">
        <v>0.75</v>
      </c>
      <c r="P93" s="16"/>
    </row>
    <row r="94" spans="1:26" ht="32.450000000000003" customHeight="1" x14ac:dyDescent="0.25">
      <c r="A94" s="131">
        <v>389</v>
      </c>
      <c r="B94" s="129" t="s">
        <v>39</v>
      </c>
      <c r="C94" s="4">
        <v>200</v>
      </c>
      <c r="D94" s="66">
        <v>1</v>
      </c>
      <c r="E94" s="66"/>
      <c r="F94" s="66">
        <v>20.2</v>
      </c>
      <c r="G94" s="66">
        <v>84.8</v>
      </c>
      <c r="H94" s="67">
        <v>0.02</v>
      </c>
      <c r="I94" s="66">
        <v>4</v>
      </c>
      <c r="J94" s="66" t="s">
        <v>22</v>
      </c>
      <c r="K94" s="66" t="s">
        <v>22</v>
      </c>
      <c r="L94" s="66">
        <v>14</v>
      </c>
      <c r="M94" s="66">
        <v>14</v>
      </c>
      <c r="N94" s="66">
        <v>8</v>
      </c>
      <c r="O94" s="68">
        <v>0.6</v>
      </c>
      <c r="P94" s="16"/>
    </row>
    <row r="95" spans="1:26" ht="32.450000000000003" customHeight="1" x14ac:dyDescent="0.25">
      <c r="A95" s="139" t="s">
        <v>22</v>
      </c>
      <c r="B95" s="140" t="s">
        <v>23</v>
      </c>
      <c r="C95" s="141">
        <v>90</v>
      </c>
      <c r="D95" s="142">
        <v>5.95</v>
      </c>
      <c r="E95" s="142">
        <v>0.59</v>
      </c>
      <c r="F95" s="142">
        <v>42.03</v>
      </c>
      <c r="G95" s="142">
        <v>201.96</v>
      </c>
      <c r="H95" s="142">
        <v>0.1</v>
      </c>
      <c r="I95" s="142" t="s">
        <v>22</v>
      </c>
      <c r="J95" s="142" t="s">
        <v>22</v>
      </c>
      <c r="K95" s="142">
        <v>1.18</v>
      </c>
      <c r="L95" s="142">
        <v>13.8</v>
      </c>
      <c r="M95" s="142">
        <v>50.2</v>
      </c>
      <c r="N95" s="142">
        <v>19.8</v>
      </c>
      <c r="O95" s="142">
        <v>1.1399999999999999</v>
      </c>
      <c r="P95" s="16"/>
    </row>
    <row r="96" spans="1:26" ht="32.450000000000003" customHeight="1" thickBot="1" x14ac:dyDescent="0.3">
      <c r="A96" s="146" t="s">
        <v>22</v>
      </c>
      <c r="B96" s="151" t="s">
        <v>41</v>
      </c>
      <c r="C96" s="147">
        <v>70</v>
      </c>
      <c r="D96" s="152">
        <v>4.62</v>
      </c>
      <c r="E96" s="152">
        <v>0.84</v>
      </c>
      <c r="F96" s="152">
        <v>23.38</v>
      </c>
      <c r="G96" s="152">
        <v>123.75</v>
      </c>
      <c r="H96" s="152">
        <v>0.12</v>
      </c>
      <c r="I96" s="152" t="s">
        <v>22</v>
      </c>
      <c r="J96" s="152" t="s">
        <v>22</v>
      </c>
      <c r="K96" s="152">
        <v>1.65</v>
      </c>
      <c r="L96" s="152">
        <v>14</v>
      </c>
      <c r="M96" s="152">
        <v>67.5</v>
      </c>
      <c r="N96" s="152">
        <v>27</v>
      </c>
      <c r="O96" s="152">
        <v>1.8</v>
      </c>
      <c r="P96" s="16"/>
    </row>
    <row r="97" spans="1:16" ht="32.450000000000003" customHeight="1" x14ac:dyDescent="0.25">
      <c r="A97" s="54"/>
      <c r="B97" s="55" t="s">
        <v>31</v>
      </c>
      <c r="C97" s="148">
        <v>1015</v>
      </c>
      <c r="D97" s="56">
        <f>SUM(D90:D96)</f>
        <v>41.019999999999996</v>
      </c>
      <c r="E97" s="56">
        <f t="shared" ref="E97:O97" si="16">SUM(E90:E96)</f>
        <v>28.15</v>
      </c>
      <c r="F97" s="56">
        <f t="shared" si="16"/>
        <v>161.66000000000003</v>
      </c>
      <c r="G97" s="56">
        <f t="shared" si="16"/>
        <v>1080.6300000000001</v>
      </c>
      <c r="H97" s="149">
        <f t="shared" si="16"/>
        <v>0.53</v>
      </c>
      <c r="I97" s="56">
        <f t="shared" si="16"/>
        <v>9.18</v>
      </c>
      <c r="J97" s="56">
        <f t="shared" si="16"/>
        <v>0.05</v>
      </c>
      <c r="K97" s="56">
        <f t="shared" si="16"/>
        <v>9.8000000000000007</v>
      </c>
      <c r="L97" s="56">
        <f t="shared" si="16"/>
        <v>117.17999999999999</v>
      </c>
      <c r="M97" s="56">
        <f t="shared" si="16"/>
        <v>571.76</v>
      </c>
      <c r="N97" s="56">
        <f t="shared" si="16"/>
        <v>144.65</v>
      </c>
      <c r="O97" s="150">
        <f t="shared" si="16"/>
        <v>8.1399999999999988</v>
      </c>
      <c r="P97" s="16"/>
    </row>
    <row r="98" spans="1:16" ht="32.450000000000003" customHeight="1" x14ac:dyDescent="0.25">
      <c r="A98" s="46"/>
      <c r="B98" s="47" t="s">
        <v>24</v>
      </c>
      <c r="C98" s="48">
        <v>1515</v>
      </c>
      <c r="D98" s="87">
        <f>D97+D88</f>
        <v>51.039999999999992</v>
      </c>
      <c r="E98" s="87">
        <f t="shared" ref="E98:O98" si="17">E97+E88</f>
        <v>35.379999999999995</v>
      </c>
      <c r="F98" s="87">
        <f t="shared" si="17"/>
        <v>221.53000000000003</v>
      </c>
      <c r="G98" s="87">
        <f t="shared" si="17"/>
        <v>1419.21</v>
      </c>
      <c r="H98" s="144">
        <f t="shared" si="17"/>
        <v>1.018</v>
      </c>
      <c r="I98" s="87">
        <f t="shared" si="17"/>
        <v>10.64</v>
      </c>
      <c r="J98" s="87">
        <f t="shared" si="17"/>
        <v>81.649999999999991</v>
      </c>
      <c r="K98" s="87">
        <f t="shared" si="17"/>
        <v>10.99</v>
      </c>
      <c r="L98" s="87">
        <f t="shared" si="17"/>
        <v>543.52</v>
      </c>
      <c r="M98" s="87">
        <f t="shared" si="17"/>
        <v>1109.76</v>
      </c>
      <c r="N98" s="87">
        <f t="shared" si="17"/>
        <v>263.33000000000004</v>
      </c>
      <c r="O98" s="145">
        <f t="shared" si="17"/>
        <v>12.569999999999999</v>
      </c>
      <c r="P98" s="16"/>
    </row>
    <row r="99" spans="1:16" ht="32.450000000000003" customHeight="1" x14ac:dyDescent="0.25">
      <c r="A99" s="131"/>
      <c r="B99" s="129" t="s">
        <v>66</v>
      </c>
      <c r="C99" s="4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3"/>
      <c r="P99" s="16"/>
    </row>
    <row r="100" spans="1:16" ht="32.450000000000003" customHeight="1" x14ac:dyDescent="0.25">
      <c r="A100" s="131">
        <v>174</v>
      </c>
      <c r="B100" s="129" t="s">
        <v>67</v>
      </c>
      <c r="C100" s="4" t="s">
        <v>20</v>
      </c>
      <c r="D100" s="66">
        <v>8.1199999999999992</v>
      </c>
      <c r="E100" s="66">
        <v>8.65</v>
      </c>
      <c r="F100" s="66">
        <v>32.42</v>
      </c>
      <c r="G100" s="66">
        <v>240.85</v>
      </c>
      <c r="H100" s="67">
        <v>0.06</v>
      </c>
      <c r="I100" s="66">
        <v>1.17</v>
      </c>
      <c r="J100" s="66">
        <v>18</v>
      </c>
      <c r="K100" s="66">
        <v>0.17</v>
      </c>
      <c r="L100" s="66">
        <v>130.29</v>
      </c>
      <c r="M100" s="66">
        <v>138.13999999999999</v>
      </c>
      <c r="N100" s="66">
        <v>31.12</v>
      </c>
      <c r="O100" s="68">
        <v>0.5</v>
      </c>
      <c r="P100" s="16"/>
    </row>
    <row r="101" spans="1:16" ht="32.450000000000003" customHeight="1" x14ac:dyDescent="0.25">
      <c r="A101" s="131">
        <v>376</v>
      </c>
      <c r="B101" s="129" t="s">
        <v>68</v>
      </c>
      <c r="C101" s="4">
        <v>200</v>
      </c>
      <c r="D101" s="1">
        <v>7.0000000000000007E-2</v>
      </c>
      <c r="E101" s="1">
        <v>0.02</v>
      </c>
      <c r="F101" s="1">
        <v>15</v>
      </c>
      <c r="G101" s="1">
        <v>60</v>
      </c>
      <c r="H101" s="2"/>
      <c r="I101" s="1"/>
      <c r="J101" s="1"/>
      <c r="K101" s="1">
        <v>11.1</v>
      </c>
      <c r="L101" s="1">
        <v>2.8</v>
      </c>
      <c r="M101" s="1">
        <v>1.4</v>
      </c>
      <c r="N101" s="1">
        <v>0.28000000000000003</v>
      </c>
      <c r="O101" s="3">
        <v>0.06</v>
      </c>
      <c r="P101" s="16"/>
    </row>
    <row r="102" spans="1:16" ht="32.450000000000003" customHeight="1" x14ac:dyDescent="0.25">
      <c r="A102" s="139">
        <f>-T11</f>
        <v>0</v>
      </c>
      <c r="B102" s="140" t="s">
        <v>23</v>
      </c>
      <c r="C102" s="141">
        <v>40</v>
      </c>
      <c r="D102" s="142">
        <v>2.64</v>
      </c>
      <c r="E102" s="142">
        <v>0.26</v>
      </c>
      <c r="F102" s="142">
        <v>18.68</v>
      </c>
      <c r="G102" s="142">
        <v>89.76</v>
      </c>
      <c r="H102" s="142">
        <v>0.05</v>
      </c>
      <c r="I102" s="142" t="s">
        <v>22</v>
      </c>
      <c r="J102" s="142" t="s">
        <v>22</v>
      </c>
      <c r="K102" s="142">
        <v>0.59</v>
      </c>
      <c r="L102" s="142">
        <v>6.9</v>
      </c>
      <c r="M102" s="142">
        <v>25.2</v>
      </c>
      <c r="N102" s="142">
        <v>9.9</v>
      </c>
      <c r="O102" s="142">
        <v>0.56999999999999995</v>
      </c>
      <c r="P102" s="16"/>
    </row>
    <row r="103" spans="1:16" ht="32.450000000000003" customHeight="1" x14ac:dyDescent="0.25">
      <c r="A103" s="46"/>
      <c r="B103" s="47" t="s">
        <v>24</v>
      </c>
      <c r="C103" s="48">
        <v>460</v>
      </c>
      <c r="D103" s="87">
        <v>2.2599999999999998</v>
      </c>
      <c r="E103" s="87">
        <v>0.38</v>
      </c>
      <c r="F103" s="87">
        <v>31.5</v>
      </c>
      <c r="G103" s="87">
        <v>141</v>
      </c>
      <c r="H103" s="144">
        <v>0.03</v>
      </c>
      <c r="I103" s="87">
        <v>10</v>
      </c>
      <c r="J103" s="87" t="s">
        <v>22</v>
      </c>
      <c r="K103" s="87" t="s">
        <v>22</v>
      </c>
      <c r="L103" s="87">
        <v>16</v>
      </c>
      <c r="M103" s="87">
        <v>11</v>
      </c>
      <c r="N103" s="87">
        <v>9</v>
      </c>
      <c r="O103" s="145">
        <v>2.2000000000000002</v>
      </c>
      <c r="P103" s="16"/>
    </row>
    <row r="104" spans="1:16" s="113" customFormat="1" ht="32.450000000000003" customHeight="1" x14ac:dyDescent="0.25">
      <c r="A104" s="131"/>
      <c r="B104" s="129" t="s">
        <v>69</v>
      </c>
      <c r="C104" s="116"/>
      <c r="D104" s="114"/>
      <c r="E104" s="114"/>
      <c r="F104" s="114"/>
      <c r="G104" s="118"/>
      <c r="H104" s="114"/>
      <c r="I104" s="114"/>
      <c r="J104" s="114"/>
      <c r="K104" s="114"/>
      <c r="L104" s="114"/>
      <c r="M104" s="114"/>
      <c r="N104" s="114"/>
      <c r="O104" s="115"/>
      <c r="P104" s="117"/>
    </row>
    <row r="105" spans="1:16" ht="32.450000000000003" customHeight="1" x14ac:dyDescent="0.25">
      <c r="A105" s="131">
        <v>71</v>
      </c>
      <c r="B105" s="129" t="s">
        <v>60</v>
      </c>
      <c r="C105" s="4">
        <v>100</v>
      </c>
      <c r="D105" s="66">
        <v>0.35</v>
      </c>
      <c r="E105" s="66">
        <v>0.05</v>
      </c>
      <c r="F105" s="66">
        <v>0.95</v>
      </c>
      <c r="G105" s="66">
        <v>6</v>
      </c>
      <c r="H105" s="67">
        <v>0.02</v>
      </c>
      <c r="I105" s="66">
        <v>2.4500000000000002</v>
      </c>
      <c r="J105" s="66"/>
      <c r="K105" s="66">
        <v>0.01</v>
      </c>
      <c r="L105" s="66">
        <v>8.5</v>
      </c>
      <c r="M105" s="66">
        <v>15</v>
      </c>
      <c r="N105" s="66">
        <v>7</v>
      </c>
      <c r="O105" s="68">
        <v>0.25</v>
      </c>
      <c r="P105" s="16"/>
    </row>
    <row r="106" spans="1:16" ht="32.450000000000003" customHeight="1" x14ac:dyDescent="0.25">
      <c r="A106" s="131">
        <v>108</v>
      </c>
      <c r="B106" s="129" t="s">
        <v>26</v>
      </c>
      <c r="C106" s="4">
        <v>250</v>
      </c>
      <c r="D106" s="66">
        <v>2.1800000000000002</v>
      </c>
      <c r="E106" s="66">
        <v>1.59</v>
      </c>
      <c r="F106" s="66">
        <v>14.19</v>
      </c>
      <c r="G106" s="66">
        <v>79.27</v>
      </c>
      <c r="H106" s="67">
        <v>0.08</v>
      </c>
      <c r="I106" s="66">
        <v>4.5999999999999996</v>
      </c>
      <c r="J106" s="66">
        <v>16.8</v>
      </c>
      <c r="K106" s="66">
        <v>0.06</v>
      </c>
      <c r="L106" s="66">
        <v>26.72</v>
      </c>
      <c r="M106" s="66">
        <v>57.8</v>
      </c>
      <c r="N106" s="66">
        <v>20.3</v>
      </c>
      <c r="O106" s="68">
        <v>0.94</v>
      </c>
      <c r="P106" s="16"/>
    </row>
    <row r="107" spans="1:16" ht="32.450000000000003" customHeight="1" x14ac:dyDescent="0.25">
      <c r="A107" s="131">
        <v>229</v>
      </c>
      <c r="B107" s="129" t="s">
        <v>127</v>
      </c>
      <c r="C107" s="4" t="s">
        <v>106</v>
      </c>
      <c r="D107" s="66">
        <v>19.38</v>
      </c>
      <c r="E107" s="66">
        <v>10.45</v>
      </c>
      <c r="F107" s="66">
        <v>8.09</v>
      </c>
      <c r="G107" s="66">
        <v>202.9</v>
      </c>
      <c r="H107" s="67">
        <v>0.11</v>
      </c>
      <c r="I107" s="66">
        <v>6.03</v>
      </c>
      <c r="J107" s="66">
        <v>0.28999999999999998</v>
      </c>
      <c r="K107" s="66">
        <v>3.47</v>
      </c>
      <c r="L107" s="66">
        <v>61.23</v>
      </c>
      <c r="M107" s="66">
        <v>250.9</v>
      </c>
      <c r="N107" s="66">
        <v>66.63</v>
      </c>
      <c r="O107" s="68">
        <v>1.25</v>
      </c>
      <c r="P107" s="16"/>
    </row>
    <row r="108" spans="1:16" ht="32.450000000000003" customHeight="1" x14ac:dyDescent="0.25">
      <c r="A108" s="131">
        <v>312</v>
      </c>
      <c r="B108" s="129" t="s">
        <v>55</v>
      </c>
      <c r="C108" s="4">
        <v>200</v>
      </c>
      <c r="D108" s="66">
        <v>19.38</v>
      </c>
      <c r="E108" s="66">
        <v>10.45</v>
      </c>
      <c r="F108" s="66">
        <v>8.09</v>
      </c>
      <c r="G108" s="66">
        <v>202.9</v>
      </c>
      <c r="H108" s="67">
        <v>0.11</v>
      </c>
      <c r="I108" s="66">
        <v>6.03</v>
      </c>
      <c r="J108" s="66">
        <v>0.28999999999999998</v>
      </c>
      <c r="K108" s="66">
        <v>3.47</v>
      </c>
      <c r="L108" s="66">
        <v>61.23</v>
      </c>
      <c r="M108" s="66">
        <v>250.9</v>
      </c>
      <c r="N108" s="66">
        <v>66.63</v>
      </c>
      <c r="O108" s="68">
        <v>1.25</v>
      </c>
      <c r="P108" s="16"/>
    </row>
    <row r="109" spans="1:16" ht="32.450000000000003" customHeight="1" x14ac:dyDescent="0.25">
      <c r="A109" s="131">
        <v>342</v>
      </c>
      <c r="B109" s="129" t="s">
        <v>29</v>
      </c>
      <c r="C109" s="4">
        <v>200</v>
      </c>
      <c r="D109" s="66">
        <v>0.16</v>
      </c>
      <c r="E109" s="66">
        <v>0.16</v>
      </c>
      <c r="F109" s="66">
        <v>27.9</v>
      </c>
      <c r="G109" s="66">
        <v>114.6</v>
      </c>
      <c r="H109" s="67">
        <v>0.01</v>
      </c>
      <c r="I109" s="66">
        <v>3.6</v>
      </c>
      <c r="J109" s="66" t="s">
        <v>22</v>
      </c>
      <c r="K109" s="66" t="s">
        <v>22</v>
      </c>
      <c r="L109" s="66">
        <v>6.2</v>
      </c>
      <c r="M109" s="66">
        <v>3.96</v>
      </c>
      <c r="N109" s="66">
        <v>3.24</v>
      </c>
      <c r="O109" s="68">
        <v>0.85</v>
      </c>
      <c r="P109" s="16"/>
    </row>
    <row r="110" spans="1:16" ht="32.450000000000003" customHeight="1" x14ac:dyDescent="0.25">
      <c r="A110" s="139" t="s">
        <v>22</v>
      </c>
      <c r="B110" s="140" t="s">
        <v>23</v>
      </c>
      <c r="C110" s="141">
        <v>90</v>
      </c>
      <c r="D110" s="142">
        <v>5.95</v>
      </c>
      <c r="E110" s="142">
        <v>0.59</v>
      </c>
      <c r="F110" s="142">
        <v>42.03</v>
      </c>
      <c r="G110" s="142">
        <v>201.96</v>
      </c>
      <c r="H110" s="142">
        <v>0.1</v>
      </c>
      <c r="I110" s="142" t="s">
        <v>22</v>
      </c>
      <c r="J110" s="142" t="s">
        <v>22</v>
      </c>
      <c r="K110" s="142">
        <v>1.18</v>
      </c>
      <c r="L110" s="142">
        <v>13.8</v>
      </c>
      <c r="M110" s="142">
        <v>50.2</v>
      </c>
      <c r="N110" s="142">
        <v>19.8</v>
      </c>
      <c r="O110" s="142">
        <v>1.1399999999999999</v>
      </c>
      <c r="P110" s="16"/>
    </row>
    <row r="111" spans="1:16" ht="32.450000000000003" customHeight="1" thickBot="1" x14ac:dyDescent="0.3">
      <c r="A111" s="146" t="s">
        <v>22</v>
      </c>
      <c r="B111" s="151" t="s">
        <v>41</v>
      </c>
      <c r="C111" s="147">
        <v>50</v>
      </c>
      <c r="D111" s="152">
        <v>4.62</v>
      </c>
      <c r="E111" s="152">
        <v>0.84</v>
      </c>
      <c r="F111" s="152">
        <v>23.38</v>
      </c>
      <c r="G111" s="152">
        <v>123.75</v>
      </c>
      <c r="H111" s="152">
        <v>0.12</v>
      </c>
      <c r="I111" s="152" t="s">
        <v>22</v>
      </c>
      <c r="J111" s="152" t="s">
        <v>22</v>
      </c>
      <c r="K111" s="152">
        <v>1.65</v>
      </c>
      <c r="L111" s="152">
        <v>14</v>
      </c>
      <c r="M111" s="152">
        <v>67.5</v>
      </c>
      <c r="N111" s="152">
        <v>27</v>
      </c>
      <c r="O111" s="152">
        <v>1.8</v>
      </c>
      <c r="P111" s="16"/>
    </row>
    <row r="112" spans="1:16" ht="32.450000000000003" customHeight="1" x14ac:dyDescent="0.25">
      <c r="A112" s="54"/>
      <c r="B112" s="55" t="s">
        <v>24</v>
      </c>
      <c r="C112" s="148">
        <v>1140</v>
      </c>
      <c r="D112" s="56">
        <f>SUM(D105:D111)</f>
        <v>52.019999999999996</v>
      </c>
      <c r="E112" s="56">
        <f t="shared" ref="E112:O112" si="18">SUM(E105:E111)</f>
        <v>24.13</v>
      </c>
      <c r="F112" s="56">
        <f t="shared" si="18"/>
        <v>124.63</v>
      </c>
      <c r="G112" s="56">
        <f t="shared" si="18"/>
        <v>931.38000000000011</v>
      </c>
      <c r="H112" s="149">
        <f t="shared" si="18"/>
        <v>0.55000000000000004</v>
      </c>
      <c r="I112" s="56">
        <f t="shared" si="18"/>
        <v>22.71</v>
      </c>
      <c r="J112" s="56">
        <f t="shared" si="18"/>
        <v>17.38</v>
      </c>
      <c r="K112" s="56">
        <f t="shared" si="18"/>
        <v>9.84</v>
      </c>
      <c r="L112" s="56">
        <f t="shared" si="18"/>
        <v>191.67999999999998</v>
      </c>
      <c r="M112" s="56">
        <f t="shared" si="18"/>
        <v>696.2600000000001</v>
      </c>
      <c r="N112" s="56">
        <f t="shared" si="18"/>
        <v>210.60000000000002</v>
      </c>
      <c r="O112" s="150">
        <f t="shared" si="18"/>
        <v>7.4799999999999995</v>
      </c>
      <c r="P112" s="16"/>
    </row>
    <row r="113" spans="1:26" ht="58.9" customHeight="1" x14ac:dyDescent="0.25">
      <c r="A113" s="46"/>
      <c r="B113" s="47" t="s">
        <v>31</v>
      </c>
      <c r="C113" s="48">
        <v>1600</v>
      </c>
      <c r="D113" s="87">
        <f>D112+D103</f>
        <v>54.279999999999994</v>
      </c>
      <c r="E113" s="87">
        <f t="shared" ref="E113:O113" si="19">E112+E103</f>
        <v>24.509999999999998</v>
      </c>
      <c r="F113" s="87">
        <f t="shared" si="19"/>
        <v>156.13</v>
      </c>
      <c r="G113" s="87">
        <f t="shared" si="19"/>
        <v>1072.3800000000001</v>
      </c>
      <c r="H113" s="144">
        <f t="shared" si="19"/>
        <v>0.58000000000000007</v>
      </c>
      <c r="I113" s="87">
        <f t="shared" si="19"/>
        <v>32.71</v>
      </c>
      <c r="J113" s="87">
        <v>46.01</v>
      </c>
      <c r="K113" s="87">
        <v>35.090000000000003</v>
      </c>
      <c r="L113" s="87">
        <f t="shared" si="19"/>
        <v>207.67999999999998</v>
      </c>
      <c r="M113" s="87">
        <f t="shared" si="19"/>
        <v>707.2600000000001</v>
      </c>
      <c r="N113" s="87">
        <f t="shared" si="19"/>
        <v>219.60000000000002</v>
      </c>
      <c r="O113" s="145">
        <f t="shared" si="19"/>
        <v>9.68</v>
      </c>
      <c r="P113" s="16"/>
    </row>
    <row r="114" spans="1:26" ht="60.6" customHeight="1" x14ac:dyDescent="0.25">
      <c r="A114" s="131"/>
      <c r="B114" s="129" t="s">
        <v>70</v>
      </c>
      <c r="C114" s="4"/>
      <c r="D114" s="66"/>
      <c r="E114" s="66"/>
      <c r="F114" s="66"/>
      <c r="G114" s="66"/>
      <c r="H114" s="67"/>
      <c r="I114" s="66"/>
      <c r="J114" s="66"/>
      <c r="K114" s="66"/>
      <c r="L114" s="66"/>
      <c r="M114" s="66"/>
      <c r="N114" s="66"/>
      <c r="O114" s="68"/>
      <c r="P114" s="16"/>
    </row>
    <row r="115" spans="1:26" ht="32.450000000000003" customHeight="1" x14ac:dyDescent="0.25">
      <c r="A115" s="131">
        <v>182</v>
      </c>
      <c r="B115" s="129" t="s">
        <v>108</v>
      </c>
      <c r="C115" s="4" t="s">
        <v>109</v>
      </c>
      <c r="D115" s="1">
        <v>6.86</v>
      </c>
      <c r="E115" s="1">
        <v>6.26</v>
      </c>
      <c r="F115" s="1">
        <v>32.799999999999997</v>
      </c>
      <c r="G115" s="1">
        <v>216.12</v>
      </c>
      <c r="H115" s="2">
        <v>0.06</v>
      </c>
      <c r="I115" s="1">
        <v>1.17</v>
      </c>
      <c r="J115" s="1">
        <v>18</v>
      </c>
      <c r="K115" s="1">
        <v>0.17</v>
      </c>
      <c r="L115" s="1">
        <v>130.29</v>
      </c>
      <c r="M115" s="1">
        <v>138.13999999999999</v>
      </c>
      <c r="N115" s="1">
        <v>31.12</v>
      </c>
      <c r="O115" s="3">
        <v>0.5</v>
      </c>
      <c r="P115" s="16"/>
    </row>
    <row r="116" spans="1:26" ht="40.9" customHeight="1" x14ac:dyDescent="0.25">
      <c r="A116" s="131">
        <v>379</v>
      </c>
      <c r="B116" s="129" t="s">
        <v>52</v>
      </c>
      <c r="C116" s="4">
        <v>200</v>
      </c>
      <c r="D116" s="1">
        <v>3.01</v>
      </c>
      <c r="E116" s="1">
        <v>2.88</v>
      </c>
      <c r="F116" s="1">
        <v>13.36</v>
      </c>
      <c r="G116" s="1">
        <v>89.56</v>
      </c>
      <c r="H116" s="2">
        <v>3.5999999999999997E-2</v>
      </c>
      <c r="I116" s="1">
        <v>1.17</v>
      </c>
      <c r="J116" s="1">
        <v>1.7999999999999999E-2</v>
      </c>
      <c r="K116" s="1">
        <v>8.1000000000000003E-2</v>
      </c>
      <c r="L116" s="1">
        <v>108.5</v>
      </c>
      <c r="M116" s="1">
        <v>81.31</v>
      </c>
      <c r="N116" s="1">
        <v>12.6</v>
      </c>
      <c r="O116" s="3">
        <v>0.11</v>
      </c>
      <c r="P116" s="16"/>
    </row>
    <row r="117" spans="1:26" ht="32.450000000000003" customHeight="1" x14ac:dyDescent="0.25">
      <c r="A117" s="139" t="s">
        <v>22</v>
      </c>
      <c r="B117" s="140" t="s">
        <v>128</v>
      </c>
      <c r="C117" s="141">
        <v>40</v>
      </c>
      <c r="D117" s="142">
        <v>0.8</v>
      </c>
      <c r="E117" s="142">
        <v>0.9</v>
      </c>
      <c r="F117" s="142">
        <v>79.8</v>
      </c>
      <c r="G117" s="142">
        <v>326</v>
      </c>
      <c r="H117" s="142">
        <v>0</v>
      </c>
      <c r="I117" s="142">
        <v>0</v>
      </c>
      <c r="J117" s="142">
        <v>0</v>
      </c>
      <c r="K117" s="142">
        <v>0</v>
      </c>
      <c r="L117" s="142">
        <v>0</v>
      </c>
      <c r="M117" s="142">
        <v>0</v>
      </c>
      <c r="N117" s="142">
        <v>0</v>
      </c>
      <c r="O117" s="142">
        <v>0</v>
      </c>
      <c r="P117" s="16"/>
    </row>
    <row r="118" spans="1:26" ht="32.450000000000003" customHeight="1" x14ac:dyDescent="0.25">
      <c r="A118" s="131"/>
      <c r="B118" s="47" t="s">
        <v>24</v>
      </c>
      <c r="C118" s="48">
        <v>450</v>
      </c>
      <c r="D118" s="87">
        <f>SUM(D114:D117)</f>
        <v>10.670000000000002</v>
      </c>
      <c r="E118" s="87">
        <f t="shared" ref="E118:O118" si="20">SUM(E114:E117)</f>
        <v>10.040000000000001</v>
      </c>
      <c r="F118" s="87">
        <f t="shared" si="20"/>
        <v>125.96</v>
      </c>
      <c r="G118" s="87">
        <f t="shared" si="20"/>
        <v>631.68000000000006</v>
      </c>
      <c r="H118" s="144">
        <f t="shared" si="20"/>
        <v>9.6000000000000002E-2</v>
      </c>
      <c r="I118" s="87">
        <f t="shared" si="20"/>
        <v>2.34</v>
      </c>
      <c r="J118" s="87">
        <f t="shared" si="20"/>
        <v>18.018000000000001</v>
      </c>
      <c r="K118" s="87">
        <f t="shared" si="20"/>
        <v>0.251</v>
      </c>
      <c r="L118" s="87">
        <f t="shared" si="20"/>
        <v>238.79</v>
      </c>
      <c r="M118" s="87">
        <f t="shared" si="20"/>
        <v>219.45</v>
      </c>
      <c r="N118" s="87">
        <f t="shared" si="20"/>
        <v>43.72</v>
      </c>
      <c r="O118" s="145">
        <f t="shared" si="20"/>
        <v>0.61</v>
      </c>
      <c r="P118" s="16"/>
    </row>
    <row r="119" spans="1:26" ht="32.450000000000003" customHeight="1" x14ac:dyDescent="0.25">
      <c r="A119" s="131"/>
      <c r="B119" s="129" t="s">
        <v>71</v>
      </c>
      <c r="C119" s="4"/>
      <c r="D119" s="66"/>
      <c r="E119" s="66"/>
      <c r="F119" s="66"/>
      <c r="G119" s="66"/>
      <c r="H119" s="67"/>
      <c r="I119" s="66"/>
      <c r="J119" s="66"/>
      <c r="K119" s="66"/>
      <c r="L119" s="66"/>
      <c r="M119" s="66"/>
      <c r="N119" s="66"/>
      <c r="O119" s="68"/>
      <c r="P119" s="16"/>
    </row>
    <row r="120" spans="1:26" ht="32.450000000000003" customHeight="1" x14ac:dyDescent="0.25">
      <c r="A120" s="131">
        <v>71</v>
      </c>
      <c r="B120" s="129" t="s">
        <v>80</v>
      </c>
      <c r="C120" s="4">
        <v>100</v>
      </c>
      <c r="D120" s="66">
        <v>0.35</v>
      </c>
      <c r="E120" s="66">
        <v>0.05</v>
      </c>
      <c r="F120" s="66">
        <v>0.95</v>
      </c>
      <c r="G120" s="66">
        <v>6</v>
      </c>
      <c r="H120" s="67">
        <v>0.02</v>
      </c>
      <c r="I120" s="66">
        <v>2.4500000000000002</v>
      </c>
      <c r="J120" s="66"/>
      <c r="K120" s="66">
        <v>0.01</v>
      </c>
      <c r="L120" s="66">
        <v>8.5</v>
      </c>
      <c r="M120" s="66">
        <v>15</v>
      </c>
      <c r="N120" s="66">
        <v>7</v>
      </c>
      <c r="O120" s="68">
        <v>0.25</v>
      </c>
      <c r="P120" s="16"/>
    </row>
    <row r="121" spans="1:26" ht="32.450000000000003" customHeight="1" x14ac:dyDescent="0.25">
      <c r="A121" s="131">
        <v>82</v>
      </c>
      <c r="B121" s="129" t="s">
        <v>46</v>
      </c>
      <c r="C121" s="103">
        <v>250</v>
      </c>
      <c r="D121" s="100">
        <v>1.44</v>
      </c>
      <c r="E121" s="100">
        <v>3.94</v>
      </c>
      <c r="F121" s="100">
        <v>8.75</v>
      </c>
      <c r="G121" s="100">
        <v>83</v>
      </c>
      <c r="H121" s="101">
        <v>0.04</v>
      </c>
      <c r="I121" s="100">
        <v>8.5399999999999991</v>
      </c>
      <c r="J121" s="100" t="s">
        <v>22</v>
      </c>
      <c r="K121" s="100">
        <v>1.64</v>
      </c>
      <c r="L121" s="100">
        <v>39.78</v>
      </c>
      <c r="M121" s="100">
        <v>43.68</v>
      </c>
      <c r="N121" s="100">
        <v>20.9</v>
      </c>
      <c r="O121" s="102">
        <v>0.98</v>
      </c>
      <c r="P121" s="104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</row>
    <row r="122" spans="1:26" ht="32.450000000000003" customHeight="1" x14ac:dyDescent="0.25">
      <c r="A122" s="131">
        <v>289</v>
      </c>
      <c r="B122" s="129" t="s">
        <v>112</v>
      </c>
      <c r="C122" s="4" t="s">
        <v>132</v>
      </c>
      <c r="D122" s="66">
        <v>20.49</v>
      </c>
      <c r="E122" s="66">
        <v>17.04</v>
      </c>
      <c r="F122" s="66">
        <v>24.32</v>
      </c>
      <c r="G122" s="66">
        <v>332.8</v>
      </c>
      <c r="H122" s="67">
        <v>0.14000000000000001</v>
      </c>
      <c r="I122" s="66">
        <v>18.72</v>
      </c>
      <c r="J122" s="66">
        <v>33.630000000000003</v>
      </c>
      <c r="K122" s="66">
        <v>0.22</v>
      </c>
      <c r="L122" s="66">
        <v>45.74</v>
      </c>
      <c r="M122" s="66">
        <v>220.96</v>
      </c>
      <c r="N122" s="66">
        <v>57.6</v>
      </c>
      <c r="O122" s="68">
        <v>2.76</v>
      </c>
      <c r="P122" s="16"/>
    </row>
    <row r="123" spans="1:26" ht="32.450000000000003" customHeight="1" x14ac:dyDescent="0.25">
      <c r="A123" s="131">
        <v>389</v>
      </c>
      <c r="B123" s="129" t="s">
        <v>110</v>
      </c>
      <c r="C123" s="4">
        <v>200</v>
      </c>
      <c r="D123" s="66">
        <v>1</v>
      </c>
      <c r="E123" s="66"/>
      <c r="F123" s="66">
        <v>20.2</v>
      </c>
      <c r="G123" s="66">
        <v>84.8</v>
      </c>
      <c r="H123" s="67">
        <v>0.02</v>
      </c>
      <c r="I123" s="66">
        <v>4</v>
      </c>
      <c r="J123" s="66" t="s">
        <v>22</v>
      </c>
      <c r="K123" s="66" t="s">
        <v>22</v>
      </c>
      <c r="L123" s="66">
        <v>14</v>
      </c>
      <c r="M123" s="66">
        <v>14</v>
      </c>
      <c r="N123" s="66">
        <v>8</v>
      </c>
      <c r="O123" s="68">
        <v>0.6</v>
      </c>
      <c r="P123" s="16"/>
    </row>
    <row r="124" spans="1:26" ht="32.450000000000003" customHeight="1" x14ac:dyDescent="0.25">
      <c r="A124" s="131" t="s">
        <v>22</v>
      </c>
      <c r="B124" s="129" t="s">
        <v>23</v>
      </c>
      <c r="C124" s="4">
        <v>90</v>
      </c>
      <c r="D124" s="66">
        <v>5.95</v>
      </c>
      <c r="E124" s="66">
        <v>0.59</v>
      </c>
      <c r="F124" s="66">
        <v>42.03</v>
      </c>
      <c r="G124" s="66">
        <v>201.96</v>
      </c>
      <c r="H124" s="67">
        <v>0.1</v>
      </c>
      <c r="I124" s="66" t="s">
        <v>22</v>
      </c>
      <c r="J124" s="66" t="s">
        <v>22</v>
      </c>
      <c r="K124" s="66">
        <v>1.18</v>
      </c>
      <c r="L124" s="66">
        <v>13.8</v>
      </c>
      <c r="M124" s="66">
        <v>50.2</v>
      </c>
      <c r="N124" s="66">
        <v>19.8</v>
      </c>
      <c r="O124" s="68">
        <v>1.1399999999999999</v>
      </c>
      <c r="P124" s="16"/>
    </row>
    <row r="125" spans="1:26" ht="32.450000000000003" customHeight="1" x14ac:dyDescent="0.25">
      <c r="A125" s="139" t="s">
        <v>22</v>
      </c>
      <c r="B125" s="140" t="s">
        <v>41</v>
      </c>
      <c r="C125" s="141">
        <v>70</v>
      </c>
      <c r="D125" s="142">
        <v>4.62</v>
      </c>
      <c r="E125" s="142">
        <v>0.84</v>
      </c>
      <c r="F125" s="142">
        <v>23.38</v>
      </c>
      <c r="G125" s="142">
        <v>123.75</v>
      </c>
      <c r="H125" s="142">
        <v>0.12</v>
      </c>
      <c r="I125" s="142" t="s">
        <v>22</v>
      </c>
      <c r="J125" s="142" t="s">
        <v>22</v>
      </c>
      <c r="K125" s="142">
        <v>1.65</v>
      </c>
      <c r="L125" s="142">
        <v>14</v>
      </c>
      <c r="M125" s="142">
        <v>67.5</v>
      </c>
      <c r="N125" s="142">
        <v>27</v>
      </c>
      <c r="O125" s="142">
        <v>1.8</v>
      </c>
      <c r="P125" s="16"/>
    </row>
    <row r="126" spans="1:26" ht="32.450000000000003" customHeight="1" thickBot="1" x14ac:dyDescent="0.3">
      <c r="A126" s="49"/>
      <c r="B126" s="50" t="s">
        <v>24</v>
      </c>
      <c r="C126" s="53">
        <v>1010</v>
      </c>
      <c r="D126" s="52">
        <f>SUM(D120:D125)</f>
        <v>33.849999999999994</v>
      </c>
      <c r="E126" s="52">
        <f t="shared" ref="E126:O126" si="21">SUM(E120:E125)</f>
        <v>22.459999999999997</v>
      </c>
      <c r="F126" s="52">
        <f t="shared" si="21"/>
        <v>119.63</v>
      </c>
      <c r="G126" s="52">
        <f t="shared" si="21"/>
        <v>832.31000000000006</v>
      </c>
      <c r="H126" s="52">
        <f t="shared" si="21"/>
        <v>0.44</v>
      </c>
      <c r="I126" s="52">
        <f t="shared" si="21"/>
        <v>33.709999999999994</v>
      </c>
      <c r="J126" s="52">
        <f t="shared" si="21"/>
        <v>33.630000000000003</v>
      </c>
      <c r="K126" s="52">
        <f t="shared" si="21"/>
        <v>4.6999999999999993</v>
      </c>
      <c r="L126" s="52">
        <f t="shared" si="21"/>
        <v>135.82</v>
      </c>
      <c r="M126" s="52">
        <f t="shared" si="21"/>
        <v>411.34</v>
      </c>
      <c r="N126" s="52">
        <f t="shared" si="21"/>
        <v>140.30000000000001</v>
      </c>
      <c r="O126" s="52">
        <f t="shared" si="21"/>
        <v>7.5299999999999994</v>
      </c>
      <c r="P126" s="16"/>
    </row>
    <row r="127" spans="1:26" ht="32.450000000000003" customHeight="1" x14ac:dyDescent="0.25">
      <c r="A127" s="54"/>
      <c r="B127" s="55" t="s">
        <v>31</v>
      </c>
      <c r="C127" s="148">
        <v>1460</v>
      </c>
      <c r="D127" s="56">
        <f>D126+D118</f>
        <v>44.519999999999996</v>
      </c>
      <c r="E127" s="56">
        <f t="shared" ref="E127:O127" si="22">E126+E118</f>
        <v>32.5</v>
      </c>
      <c r="F127" s="56">
        <f t="shared" si="22"/>
        <v>245.58999999999997</v>
      </c>
      <c r="G127" s="56">
        <f t="shared" si="22"/>
        <v>1463.9900000000002</v>
      </c>
      <c r="H127" s="189">
        <f t="shared" si="22"/>
        <v>0.53600000000000003</v>
      </c>
      <c r="I127" s="61">
        <f t="shared" si="22"/>
        <v>36.049999999999997</v>
      </c>
      <c r="J127" s="61">
        <f t="shared" si="22"/>
        <v>51.648000000000003</v>
      </c>
      <c r="K127" s="61">
        <f t="shared" si="22"/>
        <v>4.9509999999999996</v>
      </c>
      <c r="L127" s="61">
        <f t="shared" si="22"/>
        <v>374.61</v>
      </c>
      <c r="M127" s="61">
        <f t="shared" si="22"/>
        <v>630.79</v>
      </c>
      <c r="N127" s="61">
        <f t="shared" si="22"/>
        <v>184.02</v>
      </c>
      <c r="O127" s="190">
        <f t="shared" si="22"/>
        <v>8.1399999999999988</v>
      </c>
      <c r="P127" s="16"/>
    </row>
    <row r="128" spans="1:26" ht="37.9" customHeight="1" x14ac:dyDescent="0.25">
      <c r="A128" s="131"/>
      <c r="B128" s="129" t="s">
        <v>73</v>
      </c>
      <c r="C128" s="4"/>
      <c r="D128" s="1"/>
      <c r="E128" s="1"/>
      <c r="F128" s="1"/>
      <c r="G128" s="19"/>
      <c r="H128" s="1"/>
      <c r="I128" s="1"/>
      <c r="J128" s="1"/>
      <c r="K128" s="1"/>
      <c r="L128" s="1"/>
      <c r="M128" s="1"/>
      <c r="N128" s="1"/>
      <c r="O128" s="3"/>
      <c r="P128" s="16"/>
    </row>
    <row r="129" spans="1:26" ht="32.450000000000003" customHeight="1" x14ac:dyDescent="0.25">
      <c r="A129" s="131">
        <v>222</v>
      </c>
      <c r="B129" s="129" t="s">
        <v>74</v>
      </c>
      <c r="C129" s="4" t="s">
        <v>120</v>
      </c>
      <c r="D129" s="1">
        <v>29.12</v>
      </c>
      <c r="E129" s="1">
        <v>16.07</v>
      </c>
      <c r="F129" s="1">
        <v>34.58</v>
      </c>
      <c r="G129" s="1">
        <v>402.4</v>
      </c>
      <c r="H129" s="6">
        <v>9.6000000000000002E-2</v>
      </c>
      <c r="I129" s="7">
        <v>0.39</v>
      </c>
      <c r="J129" s="7">
        <v>9.6000000000000002E-2</v>
      </c>
      <c r="K129" s="7">
        <v>4.68</v>
      </c>
      <c r="L129" s="7">
        <v>231.9</v>
      </c>
      <c r="M129" s="7">
        <v>333.2</v>
      </c>
      <c r="N129" s="7">
        <v>34.619999999999997</v>
      </c>
      <c r="O129" s="8">
        <v>1.02</v>
      </c>
      <c r="P129" s="1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32.450000000000003" customHeight="1" x14ac:dyDescent="0.25">
      <c r="A130" s="131">
        <v>382</v>
      </c>
      <c r="B130" s="129" t="s">
        <v>21</v>
      </c>
      <c r="C130" s="4">
        <v>200</v>
      </c>
      <c r="D130" s="1">
        <v>3.87</v>
      </c>
      <c r="E130" s="1">
        <v>3.48</v>
      </c>
      <c r="F130" s="1">
        <v>22.9</v>
      </c>
      <c r="G130" s="1">
        <v>134.79</v>
      </c>
      <c r="H130" s="2">
        <v>0.22</v>
      </c>
      <c r="I130" s="1">
        <v>0.73</v>
      </c>
      <c r="J130" s="1">
        <v>40.799999999999997</v>
      </c>
      <c r="K130" s="1">
        <v>0.3</v>
      </c>
      <c r="L130" s="1">
        <v>209.72</v>
      </c>
      <c r="M130" s="1">
        <v>256.39999999999998</v>
      </c>
      <c r="N130" s="1">
        <v>54.39</v>
      </c>
      <c r="O130" s="3">
        <v>1.93</v>
      </c>
      <c r="P130" s="1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32.450000000000003" customHeight="1" x14ac:dyDescent="0.25">
      <c r="A131" s="46"/>
      <c r="B131" s="47" t="s">
        <v>24</v>
      </c>
      <c r="C131" s="48">
        <v>440</v>
      </c>
      <c r="D131" s="45">
        <f>SUM(D128:D130)</f>
        <v>32.99</v>
      </c>
      <c r="E131" s="45">
        <f t="shared" ref="E131:O131" si="23">SUM(E128:E130)</f>
        <v>19.55</v>
      </c>
      <c r="F131" s="45">
        <f t="shared" si="23"/>
        <v>57.48</v>
      </c>
      <c r="G131" s="45">
        <f t="shared" si="23"/>
        <v>537.18999999999994</v>
      </c>
      <c r="H131" s="45">
        <f t="shared" si="23"/>
        <v>0.316</v>
      </c>
      <c r="I131" s="45">
        <f t="shared" si="23"/>
        <v>1.1200000000000001</v>
      </c>
      <c r="J131" s="45">
        <f t="shared" si="23"/>
        <v>40.895999999999994</v>
      </c>
      <c r="K131" s="45">
        <f t="shared" si="23"/>
        <v>4.9799999999999995</v>
      </c>
      <c r="L131" s="45">
        <f t="shared" si="23"/>
        <v>441.62</v>
      </c>
      <c r="M131" s="45">
        <f t="shared" si="23"/>
        <v>589.59999999999991</v>
      </c>
      <c r="N131" s="45">
        <f t="shared" si="23"/>
        <v>89.009999999999991</v>
      </c>
      <c r="O131" s="45">
        <f t="shared" si="23"/>
        <v>2.95</v>
      </c>
      <c r="P131" s="1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s="105" customFormat="1" ht="32.450000000000003" customHeight="1" x14ac:dyDescent="0.25">
      <c r="A132" s="131"/>
      <c r="B132" s="129" t="s">
        <v>76</v>
      </c>
      <c r="C132" s="103"/>
      <c r="D132" s="100"/>
      <c r="E132" s="100"/>
      <c r="F132" s="100"/>
      <c r="G132" s="100"/>
      <c r="H132" s="101"/>
      <c r="I132" s="100"/>
      <c r="J132" s="100"/>
      <c r="K132" s="100"/>
      <c r="L132" s="100"/>
      <c r="M132" s="100"/>
      <c r="N132" s="100"/>
      <c r="O132" s="102"/>
      <c r="P132" s="104"/>
    </row>
    <row r="133" spans="1:26" ht="32.450000000000003" customHeight="1" x14ac:dyDescent="0.25">
      <c r="A133" s="131">
        <v>71</v>
      </c>
      <c r="B133" s="129" t="s">
        <v>60</v>
      </c>
      <c r="C133" s="4">
        <v>100</v>
      </c>
      <c r="D133" s="66">
        <v>0.35</v>
      </c>
      <c r="E133" s="66">
        <v>0.05</v>
      </c>
      <c r="F133" s="66">
        <v>0.95</v>
      </c>
      <c r="G133" s="66">
        <v>6</v>
      </c>
      <c r="H133" s="67">
        <v>0.02</v>
      </c>
      <c r="I133" s="66">
        <v>2.4500000000000002</v>
      </c>
      <c r="J133" s="66"/>
      <c r="K133" s="66">
        <v>0.01</v>
      </c>
      <c r="L133" s="66">
        <v>8.5</v>
      </c>
      <c r="M133" s="66">
        <v>15</v>
      </c>
      <c r="N133" s="66">
        <v>7</v>
      </c>
      <c r="O133" s="68">
        <v>0.25</v>
      </c>
      <c r="P133" s="1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36.6" customHeight="1" x14ac:dyDescent="0.25">
      <c r="A134" s="22">
        <v>102</v>
      </c>
      <c r="B134" s="33" t="s">
        <v>38</v>
      </c>
      <c r="C134" s="22">
        <v>250</v>
      </c>
      <c r="D134" s="22">
        <v>5.31</v>
      </c>
      <c r="E134" s="22">
        <v>5</v>
      </c>
      <c r="F134" s="22">
        <v>19.809999999999999</v>
      </c>
      <c r="G134" s="22">
        <v>147.07</v>
      </c>
      <c r="H134" s="22">
        <v>0.12</v>
      </c>
      <c r="I134" s="22">
        <v>8.42</v>
      </c>
      <c r="J134" s="22" t="s">
        <v>22</v>
      </c>
      <c r="K134" s="22">
        <v>2.93</v>
      </c>
      <c r="L134" s="22">
        <v>26.9</v>
      </c>
      <c r="M134" s="22">
        <v>77.540000000000006</v>
      </c>
      <c r="N134" s="22">
        <v>28.04</v>
      </c>
      <c r="O134" s="22">
        <v>1.42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32.450000000000003" customHeight="1" x14ac:dyDescent="0.25">
      <c r="A135" s="22">
        <v>279</v>
      </c>
      <c r="B135" s="32" t="s">
        <v>77</v>
      </c>
      <c r="C135" s="22" t="s">
        <v>133</v>
      </c>
      <c r="D135" s="22">
        <v>8.82</v>
      </c>
      <c r="E135" s="22">
        <v>9.8000000000000007</v>
      </c>
      <c r="F135" s="22">
        <v>11.16</v>
      </c>
      <c r="G135" s="22">
        <v>167.82</v>
      </c>
      <c r="H135" s="22">
        <v>0.06</v>
      </c>
      <c r="I135" s="22">
        <v>0.48</v>
      </c>
      <c r="J135" s="22">
        <v>39</v>
      </c>
      <c r="K135" s="22">
        <v>4.3600000000000003</v>
      </c>
      <c r="L135" s="22">
        <v>27.95</v>
      </c>
      <c r="M135" s="22">
        <v>98.26</v>
      </c>
      <c r="N135" s="22">
        <v>19.5</v>
      </c>
      <c r="O135" s="22">
        <v>0.81</v>
      </c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32.450000000000003" customHeight="1" x14ac:dyDescent="0.25">
      <c r="A136" s="131">
        <v>302</v>
      </c>
      <c r="B136" s="129" t="s">
        <v>48</v>
      </c>
      <c r="C136" s="4">
        <v>200</v>
      </c>
      <c r="D136" s="66">
        <v>8.85</v>
      </c>
      <c r="E136" s="66">
        <v>9.56</v>
      </c>
      <c r="F136" s="66">
        <v>39.86</v>
      </c>
      <c r="G136" s="66">
        <v>280</v>
      </c>
      <c r="H136" s="67">
        <v>0.21</v>
      </c>
      <c r="I136" s="66">
        <v>0</v>
      </c>
      <c r="J136" s="66">
        <v>40</v>
      </c>
      <c r="K136" s="66">
        <v>3.6</v>
      </c>
      <c r="L136" s="66">
        <v>26.39</v>
      </c>
      <c r="M136" s="66">
        <v>210.35</v>
      </c>
      <c r="N136" s="66">
        <v>140.5</v>
      </c>
      <c r="O136" s="68">
        <v>4.7300000000000004</v>
      </c>
      <c r="P136" s="1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32.450000000000003" customHeight="1" x14ac:dyDescent="0.25">
      <c r="A137" s="131">
        <v>342</v>
      </c>
      <c r="B137" s="129" t="s">
        <v>29</v>
      </c>
      <c r="C137" s="4">
        <v>200</v>
      </c>
      <c r="D137" s="66">
        <v>0.16</v>
      </c>
      <c r="E137" s="66" t="s">
        <v>22</v>
      </c>
      <c r="F137" s="66">
        <v>29</v>
      </c>
      <c r="G137" s="66">
        <v>116</v>
      </c>
      <c r="H137" s="67">
        <v>0.01</v>
      </c>
      <c r="I137" s="66">
        <v>3.6</v>
      </c>
      <c r="J137" s="66" t="s">
        <v>22</v>
      </c>
      <c r="K137" s="66" t="s">
        <v>22</v>
      </c>
      <c r="L137" s="66">
        <v>6.2</v>
      </c>
      <c r="M137" s="66">
        <v>3.96</v>
      </c>
      <c r="N137" s="66">
        <v>3.24</v>
      </c>
      <c r="O137" s="68">
        <v>0.85</v>
      </c>
      <c r="P137" s="1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32.450000000000003" customHeight="1" x14ac:dyDescent="0.25">
      <c r="A138" s="131"/>
      <c r="B138" s="129" t="s">
        <v>40</v>
      </c>
      <c r="C138" s="4">
        <v>90</v>
      </c>
      <c r="D138" s="66">
        <v>5.95</v>
      </c>
      <c r="E138" s="66">
        <v>0.59</v>
      </c>
      <c r="F138" s="66">
        <v>42.03</v>
      </c>
      <c r="G138" s="66">
        <v>201.96</v>
      </c>
      <c r="H138" s="67">
        <v>0.1</v>
      </c>
      <c r="I138" s="66" t="s">
        <v>22</v>
      </c>
      <c r="J138" s="66" t="s">
        <v>22</v>
      </c>
      <c r="K138" s="66">
        <v>1.18</v>
      </c>
      <c r="L138" s="66">
        <v>13.8</v>
      </c>
      <c r="M138" s="66">
        <v>50.2</v>
      </c>
      <c r="N138" s="66">
        <v>19.8</v>
      </c>
      <c r="O138" s="68">
        <v>1.1399999999999999</v>
      </c>
      <c r="P138" s="1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32.450000000000003" customHeight="1" x14ac:dyDescent="0.25">
      <c r="A139" s="139"/>
      <c r="B139" s="140" t="s">
        <v>41</v>
      </c>
      <c r="C139" s="141">
        <v>70</v>
      </c>
      <c r="D139" s="142">
        <v>4.62</v>
      </c>
      <c r="E139" s="142">
        <v>0.84</v>
      </c>
      <c r="F139" s="142">
        <v>23.38</v>
      </c>
      <c r="G139" s="142">
        <v>123.75</v>
      </c>
      <c r="H139" s="142">
        <v>0.09</v>
      </c>
      <c r="I139" s="142"/>
      <c r="J139" s="142"/>
      <c r="K139" s="142">
        <v>1.32</v>
      </c>
      <c r="L139" s="142">
        <v>11.2</v>
      </c>
      <c r="M139" s="142">
        <v>54</v>
      </c>
      <c r="N139" s="142">
        <v>27</v>
      </c>
      <c r="O139" s="142">
        <v>1.44</v>
      </c>
      <c r="P139" s="1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32.450000000000003" customHeight="1" thickBot="1" x14ac:dyDescent="0.3">
      <c r="A140" s="49"/>
      <c r="B140" s="50" t="s">
        <v>24</v>
      </c>
      <c r="C140" s="53">
        <v>1060</v>
      </c>
      <c r="D140" s="52">
        <f>SUM(D133:D139)</f>
        <v>34.059999999999995</v>
      </c>
      <c r="E140" s="52">
        <f t="shared" ref="E140:O140" si="24">SUM(E133:E139)</f>
        <v>25.840000000000003</v>
      </c>
      <c r="F140" s="52">
        <f t="shared" si="24"/>
        <v>166.19</v>
      </c>
      <c r="G140" s="52">
        <f t="shared" si="24"/>
        <v>1042.5999999999999</v>
      </c>
      <c r="H140" s="52">
        <f t="shared" si="24"/>
        <v>0.61</v>
      </c>
      <c r="I140" s="52">
        <f t="shared" si="24"/>
        <v>14.950000000000001</v>
      </c>
      <c r="J140" s="52">
        <f t="shared" si="24"/>
        <v>79</v>
      </c>
      <c r="K140" s="52">
        <f t="shared" si="24"/>
        <v>13.4</v>
      </c>
      <c r="L140" s="52">
        <f t="shared" si="24"/>
        <v>120.94</v>
      </c>
      <c r="M140" s="52">
        <f t="shared" si="24"/>
        <v>509.30999999999995</v>
      </c>
      <c r="N140" s="52">
        <f t="shared" si="24"/>
        <v>245.08</v>
      </c>
      <c r="O140" s="52">
        <f t="shared" si="24"/>
        <v>10.64</v>
      </c>
      <c r="P140" s="1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32.450000000000003" customHeight="1" x14ac:dyDescent="0.25">
      <c r="A141" s="159"/>
      <c r="B141" s="160" t="s">
        <v>31</v>
      </c>
      <c r="C141" s="161">
        <v>1500</v>
      </c>
      <c r="D141" s="162">
        <f>D140+D131</f>
        <v>67.05</v>
      </c>
      <c r="E141" s="162">
        <f t="shared" ref="E141:O141" si="25">E140+E131</f>
        <v>45.39</v>
      </c>
      <c r="F141" s="162">
        <f t="shared" si="25"/>
        <v>223.67</v>
      </c>
      <c r="G141" s="162">
        <f t="shared" si="25"/>
        <v>1579.79</v>
      </c>
      <c r="H141" s="163">
        <f t="shared" si="25"/>
        <v>0.92599999999999993</v>
      </c>
      <c r="I141" s="162">
        <f t="shared" si="25"/>
        <v>16.07</v>
      </c>
      <c r="J141" s="162">
        <f t="shared" si="25"/>
        <v>119.89599999999999</v>
      </c>
      <c r="K141" s="162">
        <f t="shared" si="25"/>
        <v>18.38</v>
      </c>
      <c r="L141" s="162">
        <f t="shared" si="25"/>
        <v>562.55999999999995</v>
      </c>
      <c r="M141" s="162">
        <f t="shared" si="25"/>
        <v>1098.9099999999999</v>
      </c>
      <c r="N141" s="162">
        <f t="shared" si="25"/>
        <v>334.09000000000003</v>
      </c>
      <c r="O141" s="164">
        <f t="shared" si="25"/>
        <v>13.59</v>
      </c>
      <c r="P141" s="16"/>
    </row>
    <row r="142" spans="1:26" ht="56.45" customHeight="1" x14ac:dyDescent="0.25">
      <c r="A142" s="131"/>
      <c r="B142" s="129" t="s">
        <v>78</v>
      </c>
      <c r="C142" s="4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3"/>
      <c r="P142" s="16"/>
    </row>
    <row r="143" spans="1:26" ht="32.450000000000003" customHeight="1" x14ac:dyDescent="0.25">
      <c r="A143" s="131">
        <v>181</v>
      </c>
      <c r="B143" s="129" t="s">
        <v>79</v>
      </c>
      <c r="C143" s="4" t="s">
        <v>20</v>
      </c>
      <c r="D143" s="1">
        <v>8.1199999999999992</v>
      </c>
      <c r="E143" s="1">
        <v>8.65</v>
      </c>
      <c r="F143" s="1">
        <v>32.42</v>
      </c>
      <c r="G143" s="1">
        <v>240.85</v>
      </c>
      <c r="H143" s="2">
        <v>0.06</v>
      </c>
      <c r="I143" s="1">
        <v>1.17</v>
      </c>
      <c r="J143" s="1">
        <v>18</v>
      </c>
      <c r="K143" s="1">
        <v>0.17</v>
      </c>
      <c r="L143" s="1">
        <v>130.29</v>
      </c>
      <c r="M143" s="1">
        <v>138.13999999999999</v>
      </c>
      <c r="N143" s="1">
        <v>31.12</v>
      </c>
      <c r="O143" s="3">
        <v>0.5</v>
      </c>
      <c r="P143" s="16"/>
    </row>
    <row r="144" spans="1:26" ht="32.450000000000003" customHeight="1" x14ac:dyDescent="0.25">
      <c r="A144" s="131">
        <v>376</v>
      </c>
      <c r="B144" s="129" t="s">
        <v>68</v>
      </c>
      <c r="C144" s="4">
        <v>200</v>
      </c>
      <c r="D144" s="1">
        <v>7.0000000000000007E-2</v>
      </c>
      <c r="E144" s="1">
        <v>0.02</v>
      </c>
      <c r="F144" s="1">
        <v>15</v>
      </c>
      <c r="G144" s="1">
        <v>60</v>
      </c>
      <c r="H144" s="2"/>
      <c r="I144" s="1"/>
      <c r="J144" s="1"/>
      <c r="K144" s="1">
        <v>11.1</v>
      </c>
      <c r="L144" s="1">
        <v>2.8</v>
      </c>
      <c r="M144" s="1">
        <v>1.4</v>
      </c>
      <c r="N144" s="1">
        <v>0.28000000000000003</v>
      </c>
      <c r="O144" s="3">
        <v>0.06</v>
      </c>
      <c r="P144" s="16"/>
    </row>
    <row r="145" spans="1:17" ht="32.450000000000003" customHeight="1" x14ac:dyDescent="0.25">
      <c r="A145" s="131" t="s">
        <v>22</v>
      </c>
      <c r="B145" s="129" t="s">
        <v>40</v>
      </c>
      <c r="C145" s="4">
        <v>40</v>
      </c>
      <c r="D145" s="1">
        <v>3.04</v>
      </c>
      <c r="E145" s="1">
        <v>0.36</v>
      </c>
      <c r="F145" s="1">
        <v>18.760000000000002</v>
      </c>
      <c r="G145" s="1">
        <v>92</v>
      </c>
      <c r="H145" s="2">
        <v>4.3999999999999997E-2</v>
      </c>
      <c r="I145" s="1" t="s">
        <v>22</v>
      </c>
      <c r="J145" s="1" t="s">
        <v>22</v>
      </c>
      <c r="K145" s="1">
        <v>0.67</v>
      </c>
      <c r="L145" s="1">
        <v>8</v>
      </c>
      <c r="M145" s="1">
        <v>26</v>
      </c>
      <c r="N145" s="1">
        <v>5.6</v>
      </c>
      <c r="O145" s="3">
        <v>0.44</v>
      </c>
      <c r="P145" s="16"/>
    </row>
    <row r="146" spans="1:17" ht="32.450000000000003" customHeight="1" x14ac:dyDescent="0.25">
      <c r="A146" s="143"/>
      <c r="B146" s="153" t="s">
        <v>24</v>
      </c>
      <c r="C146" s="154">
        <v>460</v>
      </c>
      <c r="D146" s="155">
        <f>SUM(D142:D145)</f>
        <v>11.23</v>
      </c>
      <c r="E146" s="155">
        <f t="shared" ref="E146:O146" si="26">SUM(E142:E145)</f>
        <v>9.0299999999999994</v>
      </c>
      <c r="F146" s="155">
        <f t="shared" si="26"/>
        <v>66.180000000000007</v>
      </c>
      <c r="G146" s="155">
        <f t="shared" si="26"/>
        <v>392.85</v>
      </c>
      <c r="H146" s="156">
        <f t="shared" si="26"/>
        <v>0.104</v>
      </c>
      <c r="I146" s="155">
        <f t="shared" si="26"/>
        <v>1.17</v>
      </c>
      <c r="J146" s="155">
        <f t="shared" si="26"/>
        <v>18</v>
      </c>
      <c r="K146" s="155">
        <f t="shared" si="26"/>
        <v>11.94</v>
      </c>
      <c r="L146" s="155">
        <f t="shared" si="26"/>
        <v>141.09</v>
      </c>
      <c r="M146" s="155">
        <f t="shared" si="26"/>
        <v>165.54</v>
      </c>
      <c r="N146" s="155">
        <f t="shared" si="26"/>
        <v>37</v>
      </c>
      <c r="O146" s="157">
        <f t="shared" si="26"/>
        <v>1</v>
      </c>
      <c r="P146" s="16"/>
    </row>
    <row r="147" spans="1:17" ht="32.450000000000003" customHeight="1" x14ac:dyDescent="0.25">
      <c r="A147" s="131"/>
      <c r="B147" s="129" t="s">
        <v>96</v>
      </c>
      <c r="C147" s="4"/>
      <c r="D147" s="66"/>
      <c r="E147" s="66"/>
      <c r="F147" s="66"/>
      <c r="G147" s="66"/>
      <c r="H147" s="67"/>
      <c r="I147" s="66"/>
      <c r="J147" s="66"/>
      <c r="K147" s="66"/>
      <c r="L147" s="66"/>
      <c r="M147" s="66"/>
      <c r="N147" s="66"/>
      <c r="O147" s="68"/>
      <c r="P147" s="16"/>
    </row>
    <row r="148" spans="1:17" ht="32.450000000000003" customHeight="1" x14ac:dyDescent="0.25">
      <c r="A148" s="131">
        <v>71</v>
      </c>
      <c r="B148" s="129" t="s">
        <v>80</v>
      </c>
      <c r="C148" s="4">
        <v>100</v>
      </c>
      <c r="D148" s="66">
        <v>0.7</v>
      </c>
      <c r="E148" s="66">
        <v>0.1</v>
      </c>
      <c r="F148" s="66">
        <v>1.9</v>
      </c>
      <c r="G148" s="66">
        <v>12</v>
      </c>
      <c r="H148" s="67">
        <v>0.02</v>
      </c>
      <c r="I148" s="66">
        <v>2.4500000000000002</v>
      </c>
      <c r="J148" s="66"/>
      <c r="K148" s="66">
        <v>0.01</v>
      </c>
      <c r="L148" s="66">
        <v>8.5</v>
      </c>
      <c r="M148" s="66">
        <v>15</v>
      </c>
      <c r="N148" s="66">
        <v>7</v>
      </c>
      <c r="O148" s="68">
        <v>0.25</v>
      </c>
      <c r="P148" s="16"/>
    </row>
    <row r="149" spans="1:17" ht="32.450000000000003" customHeight="1" x14ac:dyDescent="0.25">
      <c r="A149" s="131">
        <v>82</v>
      </c>
      <c r="B149" s="129" t="s">
        <v>46</v>
      </c>
      <c r="C149" s="4">
        <v>250</v>
      </c>
      <c r="D149" s="66">
        <v>3.47</v>
      </c>
      <c r="E149" s="66">
        <v>5.51</v>
      </c>
      <c r="F149" s="66">
        <v>13.67</v>
      </c>
      <c r="G149" s="66">
        <v>117.71</v>
      </c>
      <c r="H149" s="67">
        <v>0.04</v>
      </c>
      <c r="I149" s="66">
        <v>8.5399999999999991</v>
      </c>
      <c r="J149" s="66" t="s">
        <v>22</v>
      </c>
      <c r="K149" s="66">
        <v>1.64</v>
      </c>
      <c r="L149" s="66">
        <v>39.78</v>
      </c>
      <c r="M149" s="66">
        <v>43.68</v>
      </c>
      <c r="N149" s="66">
        <v>20.9</v>
      </c>
      <c r="O149" s="68">
        <v>0.98</v>
      </c>
      <c r="P149" s="16"/>
    </row>
    <row r="150" spans="1:17" ht="32.450000000000003" customHeight="1" x14ac:dyDescent="0.25">
      <c r="A150" s="131">
        <v>265</v>
      </c>
      <c r="B150" s="129" t="s">
        <v>81</v>
      </c>
      <c r="C150" s="4" t="s">
        <v>132</v>
      </c>
      <c r="D150" s="66">
        <v>22.2</v>
      </c>
      <c r="E150" s="66">
        <v>24.76</v>
      </c>
      <c r="F150" s="66">
        <v>51.83</v>
      </c>
      <c r="G150" s="66">
        <v>523.39</v>
      </c>
      <c r="H150" s="67">
        <v>0.1</v>
      </c>
      <c r="I150" s="66">
        <v>2.0499999999999998</v>
      </c>
      <c r="J150" s="66"/>
      <c r="K150" s="66">
        <v>0.18</v>
      </c>
      <c r="L150" s="66">
        <v>22.76</v>
      </c>
      <c r="M150" s="66">
        <v>320.22000000000003</v>
      </c>
      <c r="N150" s="66">
        <v>62.86</v>
      </c>
      <c r="O150" s="68">
        <v>4.24</v>
      </c>
      <c r="P150" s="16"/>
    </row>
    <row r="151" spans="1:17" ht="32.450000000000003" customHeight="1" x14ac:dyDescent="0.25">
      <c r="A151" s="131">
        <v>342</v>
      </c>
      <c r="B151" s="129" t="s">
        <v>29</v>
      </c>
      <c r="C151" s="4">
        <v>200</v>
      </c>
      <c r="D151" s="66">
        <v>0.28000000000000003</v>
      </c>
      <c r="E151" s="66">
        <v>0.01</v>
      </c>
      <c r="F151" s="66">
        <v>18.48</v>
      </c>
      <c r="G151" s="66">
        <v>71.81</v>
      </c>
      <c r="H151" s="67">
        <v>0.01</v>
      </c>
      <c r="I151" s="66">
        <v>3.6</v>
      </c>
      <c r="J151" s="66" t="s">
        <v>22</v>
      </c>
      <c r="K151" s="66" t="s">
        <v>22</v>
      </c>
      <c r="L151" s="66">
        <v>6.2</v>
      </c>
      <c r="M151" s="66">
        <v>3.96</v>
      </c>
      <c r="N151" s="66">
        <v>3.24</v>
      </c>
      <c r="O151" s="68">
        <v>0.85</v>
      </c>
      <c r="P151" s="16"/>
    </row>
    <row r="152" spans="1:17" ht="32.450000000000003" customHeight="1" x14ac:dyDescent="0.25">
      <c r="A152" s="131"/>
      <c r="B152" s="129" t="s">
        <v>40</v>
      </c>
      <c r="C152" s="4">
        <v>90</v>
      </c>
      <c r="D152" s="66">
        <v>5.95</v>
      </c>
      <c r="E152" s="66">
        <v>0.59</v>
      </c>
      <c r="F152" s="66">
        <v>42.03</v>
      </c>
      <c r="G152" s="66">
        <v>201.96</v>
      </c>
      <c r="H152" s="67">
        <v>0.1</v>
      </c>
      <c r="I152" s="66" t="s">
        <v>22</v>
      </c>
      <c r="J152" s="66" t="s">
        <v>22</v>
      </c>
      <c r="K152" s="66">
        <v>1.18</v>
      </c>
      <c r="L152" s="66">
        <v>13.8</v>
      </c>
      <c r="M152" s="66">
        <v>50.2</v>
      </c>
      <c r="N152" s="66">
        <v>19.8</v>
      </c>
      <c r="O152" s="68">
        <v>1.1399999999999999</v>
      </c>
      <c r="P152" s="16"/>
    </row>
    <row r="153" spans="1:17" ht="32.450000000000003" customHeight="1" thickBot="1" x14ac:dyDescent="0.3">
      <c r="A153" s="146"/>
      <c r="B153" s="151" t="s">
        <v>41</v>
      </c>
      <c r="C153" s="147">
        <v>70</v>
      </c>
      <c r="D153" s="152">
        <v>4.62</v>
      </c>
      <c r="E153" s="152">
        <v>0.84</v>
      </c>
      <c r="F153" s="152">
        <v>23.38</v>
      </c>
      <c r="G153" s="152">
        <v>123.75</v>
      </c>
      <c r="H153" s="152">
        <v>0.09</v>
      </c>
      <c r="I153" s="152"/>
      <c r="J153" s="152"/>
      <c r="K153" s="152">
        <v>1.32</v>
      </c>
      <c r="L153" s="152">
        <v>11.2</v>
      </c>
      <c r="M153" s="152">
        <v>54</v>
      </c>
      <c r="N153" s="152">
        <v>27</v>
      </c>
      <c r="O153" s="152">
        <v>1.44</v>
      </c>
      <c r="P153" s="16"/>
    </row>
    <row r="154" spans="1:17" ht="32.450000000000003" customHeight="1" x14ac:dyDescent="0.25">
      <c r="A154" s="54"/>
      <c r="B154" s="55" t="s">
        <v>24</v>
      </c>
      <c r="C154" s="148">
        <v>1010</v>
      </c>
      <c r="D154" s="56">
        <f>SUM(D148:D153)</f>
        <v>37.22</v>
      </c>
      <c r="E154" s="56">
        <f t="shared" ref="E154:O154" si="27">SUM(E148:E153)</f>
        <v>31.810000000000002</v>
      </c>
      <c r="F154" s="56">
        <f t="shared" si="27"/>
        <v>151.29000000000002</v>
      </c>
      <c r="G154" s="56">
        <f t="shared" si="27"/>
        <v>1050.6199999999999</v>
      </c>
      <c r="H154" s="56">
        <f t="shared" si="27"/>
        <v>0.36</v>
      </c>
      <c r="I154" s="56">
        <f t="shared" si="27"/>
        <v>16.64</v>
      </c>
      <c r="J154" s="56">
        <f t="shared" si="27"/>
        <v>0</v>
      </c>
      <c r="K154" s="56">
        <f t="shared" si="27"/>
        <v>4.33</v>
      </c>
      <c r="L154" s="56">
        <f t="shared" si="27"/>
        <v>102.24000000000001</v>
      </c>
      <c r="M154" s="56">
        <f t="shared" si="27"/>
        <v>487.06</v>
      </c>
      <c r="N154" s="56">
        <f t="shared" si="27"/>
        <v>140.79999999999998</v>
      </c>
      <c r="O154" s="56">
        <f t="shared" si="27"/>
        <v>8.9</v>
      </c>
      <c r="P154" s="16"/>
    </row>
    <row r="155" spans="1:17" ht="32.450000000000003" customHeight="1" x14ac:dyDescent="0.25">
      <c r="A155" s="143"/>
      <c r="B155" s="153" t="s">
        <v>31</v>
      </c>
      <c r="C155" s="154">
        <v>1470</v>
      </c>
      <c r="D155" s="155">
        <f>D154+D146</f>
        <v>48.45</v>
      </c>
      <c r="E155" s="155">
        <f t="shared" ref="E155:O155" si="28">E154+E146</f>
        <v>40.840000000000003</v>
      </c>
      <c r="F155" s="155">
        <f t="shared" si="28"/>
        <v>217.47000000000003</v>
      </c>
      <c r="G155" s="155">
        <f t="shared" si="28"/>
        <v>1443.4699999999998</v>
      </c>
      <c r="H155" s="156">
        <f t="shared" si="28"/>
        <v>0.46399999999999997</v>
      </c>
      <c r="I155" s="155">
        <f t="shared" si="28"/>
        <v>17.810000000000002</v>
      </c>
      <c r="J155" s="155">
        <f t="shared" si="28"/>
        <v>18</v>
      </c>
      <c r="K155" s="155">
        <f t="shared" si="28"/>
        <v>16.27</v>
      </c>
      <c r="L155" s="155">
        <f t="shared" si="28"/>
        <v>243.33</v>
      </c>
      <c r="M155" s="155">
        <f t="shared" si="28"/>
        <v>652.6</v>
      </c>
      <c r="N155" s="155">
        <f t="shared" si="28"/>
        <v>177.79999999999998</v>
      </c>
      <c r="O155" s="157">
        <f t="shared" si="28"/>
        <v>9.9</v>
      </c>
      <c r="P155" s="16"/>
    </row>
    <row r="156" spans="1:17" ht="51" customHeight="1" x14ac:dyDescent="0.25">
      <c r="A156" s="131"/>
      <c r="B156" s="129" t="s">
        <v>97</v>
      </c>
      <c r="C156" s="4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3"/>
      <c r="P156" s="16"/>
    </row>
    <row r="157" spans="1:17" ht="32.450000000000003" customHeight="1" x14ac:dyDescent="0.25">
      <c r="A157" s="131">
        <v>173</v>
      </c>
      <c r="B157" s="129" t="s">
        <v>82</v>
      </c>
      <c r="C157" s="4" t="s">
        <v>20</v>
      </c>
      <c r="D157" s="1">
        <v>8.1199999999999992</v>
      </c>
      <c r="E157" s="1">
        <v>8.65</v>
      </c>
      <c r="F157" s="1">
        <v>32.42</v>
      </c>
      <c r="G157" s="1">
        <v>240.85</v>
      </c>
      <c r="H157" s="6">
        <v>0.06</v>
      </c>
      <c r="I157" s="7">
        <v>1.17</v>
      </c>
      <c r="J157" s="7">
        <v>18</v>
      </c>
      <c r="K157" s="7">
        <v>0.17</v>
      </c>
      <c r="L157" s="7">
        <v>130.29</v>
      </c>
      <c r="M157" s="7">
        <v>138.13999999999999</v>
      </c>
      <c r="N157" s="7">
        <v>31.12</v>
      </c>
      <c r="O157" s="8">
        <v>0.5</v>
      </c>
      <c r="P157" s="16"/>
    </row>
    <row r="158" spans="1:17" ht="32.450000000000003" customHeight="1" x14ac:dyDescent="0.25">
      <c r="A158" s="131">
        <v>382</v>
      </c>
      <c r="B158" s="129" t="s">
        <v>21</v>
      </c>
      <c r="C158" s="4">
        <v>200</v>
      </c>
      <c r="D158" s="1">
        <v>3.87</v>
      </c>
      <c r="E158" s="1">
        <v>3.48</v>
      </c>
      <c r="F158" s="1">
        <v>22.9</v>
      </c>
      <c r="G158" s="1">
        <v>134.79</v>
      </c>
      <c r="H158" s="2">
        <v>0.22</v>
      </c>
      <c r="I158" s="1">
        <v>0.73</v>
      </c>
      <c r="J158" s="1">
        <v>40.799999999999997</v>
      </c>
      <c r="K158" s="1">
        <v>0.3</v>
      </c>
      <c r="L158" s="1">
        <v>209.72</v>
      </c>
      <c r="M158" s="1">
        <v>256.39999999999998</v>
      </c>
      <c r="N158" s="1">
        <v>54.39</v>
      </c>
      <c r="O158" s="3">
        <v>1.93</v>
      </c>
      <c r="P158" s="16"/>
    </row>
    <row r="159" spans="1:17" ht="32.450000000000003" customHeight="1" x14ac:dyDescent="0.25">
      <c r="A159" s="131"/>
      <c r="B159" s="129" t="s">
        <v>129</v>
      </c>
      <c r="C159" s="4">
        <v>65</v>
      </c>
      <c r="D159" s="1">
        <v>9.86</v>
      </c>
      <c r="E159" s="1">
        <v>9.32</v>
      </c>
      <c r="F159" s="1">
        <v>30.22</v>
      </c>
      <c r="G159" s="1">
        <v>244.53</v>
      </c>
      <c r="H159" s="2">
        <v>0.06</v>
      </c>
      <c r="I159" s="1">
        <v>0.24</v>
      </c>
      <c r="J159" s="1">
        <v>0.06</v>
      </c>
      <c r="K159" s="1">
        <v>0.7</v>
      </c>
      <c r="L159" s="1">
        <v>158.1</v>
      </c>
      <c r="M159" s="1">
        <v>107.7</v>
      </c>
      <c r="N159" s="1">
        <v>17.43</v>
      </c>
      <c r="O159" s="3">
        <v>0.74</v>
      </c>
      <c r="P159" s="16"/>
      <c r="Q159" s="26"/>
    </row>
    <row r="160" spans="1:17" ht="32.450000000000003" customHeight="1" x14ac:dyDescent="0.25">
      <c r="A160" s="46"/>
      <c r="B160" s="47" t="s">
        <v>24</v>
      </c>
      <c r="C160" s="48">
        <v>485</v>
      </c>
      <c r="D160" s="45">
        <f>SUM(D156:D159)</f>
        <v>21.849999999999998</v>
      </c>
      <c r="E160" s="45">
        <f t="shared" ref="E160:O160" si="29">SUM(E156:E159)</f>
        <v>21.450000000000003</v>
      </c>
      <c r="F160" s="45">
        <f t="shared" si="29"/>
        <v>85.539999999999992</v>
      </c>
      <c r="G160" s="45">
        <f t="shared" si="29"/>
        <v>620.16999999999996</v>
      </c>
      <c r="H160" s="45">
        <f t="shared" si="29"/>
        <v>0.34</v>
      </c>
      <c r="I160" s="45">
        <f t="shared" si="29"/>
        <v>2.1399999999999997</v>
      </c>
      <c r="J160" s="45">
        <f t="shared" si="29"/>
        <v>58.86</v>
      </c>
      <c r="K160" s="45">
        <f t="shared" si="29"/>
        <v>1.17</v>
      </c>
      <c r="L160" s="45">
        <f t="shared" si="29"/>
        <v>498.11</v>
      </c>
      <c r="M160" s="45">
        <f t="shared" si="29"/>
        <v>502.23999999999995</v>
      </c>
      <c r="N160" s="45">
        <f t="shared" si="29"/>
        <v>102.94</v>
      </c>
      <c r="O160" s="45">
        <f t="shared" si="29"/>
        <v>3.17</v>
      </c>
      <c r="P160" s="16"/>
      <c r="Q160" s="26"/>
    </row>
    <row r="161" spans="1:26" ht="32.450000000000003" customHeight="1" x14ac:dyDescent="0.25">
      <c r="A161" s="131"/>
      <c r="B161" s="129" t="s">
        <v>98</v>
      </c>
      <c r="C161" s="4"/>
      <c r="D161" s="66"/>
      <c r="E161" s="66"/>
      <c r="F161" s="66"/>
      <c r="G161" s="66"/>
      <c r="H161" s="67"/>
      <c r="I161" s="66"/>
      <c r="J161" s="66"/>
      <c r="K161" s="66"/>
      <c r="L161" s="66"/>
      <c r="M161" s="66"/>
      <c r="N161" s="66"/>
      <c r="O161" s="68"/>
      <c r="P161" s="16"/>
      <c r="Q161" s="26"/>
    </row>
    <row r="162" spans="1:26" ht="32.450000000000003" customHeight="1" x14ac:dyDescent="0.25">
      <c r="A162" s="131">
        <v>71</v>
      </c>
      <c r="B162" s="129" t="s">
        <v>37</v>
      </c>
      <c r="C162" s="4">
        <v>100</v>
      </c>
      <c r="D162" s="66">
        <v>0.35</v>
      </c>
      <c r="E162" s="66">
        <v>0.05</v>
      </c>
      <c r="F162" s="66">
        <v>0.95</v>
      </c>
      <c r="G162" s="66">
        <v>6</v>
      </c>
      <c r="H162" s="66">
        <v>0.02</v>
      </c>
      <c r="I162" s="66">
        <v>2.4500000000000002</v>
      </c>
      <c r="J162" s="66"/>
      <c r="K162" s="66">
        <v>0.01</v>
      </c>
      <c r="L162" s="66">
        <v>8.5</v>
      </c>
      <c r="M162" s="66">
        <v>15</v>
      </c>
      <c r="N162" s="66">
        <v>7</v>
      </c>
      <c r="O162" s="68">
        <v>0.25</v>
      </c>
      <c r="P162" s="16"/>
      <c r="Q162" s="26"/>
    </row>
    <row r="163" spans="1:26" ht="32.450000000000003" customHeight="1" x14ac:dyDescent="0.25">
      <c r="A163" s="131">
        <v>101</v>
      </c>
      <c r="B163" s="129" t="s">
        <v>84</v>
      </c>
      <c r="C163" s="4">
        <v>250</v>
      </c>
      <c r="D163" s="66">
        <v>3.37</v>
      </c>
      <c r="E163" s="66">
        <v>5.49</v>
      </c>
      <c r="F163" s="66">
        <v>20.38</v>
      </c>
      <c r="G163" s="66">
        <v>146.33000000000001</v>
      </c>
      <c r="H163" s="67">
        <v>0.12</v>
      </c>
      <c r="I163" s="66">
        <v>2.73</v>
      </c>
      <c r="J163" s="66">
        <v>0.03</v>
      </c>
      <c r="K163" s="66">
        <v>3.77</v>
      </c>
      <c r="L163" s="66">
        <v>44.16</v>
      </c>
      <c r="M163" s="66">
        <v>229.2</v>
      </c>
      <c r="N163" s="66">
        <v>52.96</v>
      </c>
      <c r="O163" s="68">
        <v>1.27</v>
      </c>
      <c r="P163" s="16"/>
      <c r="Q163" s="24"/>
    </row>
    <row r="164" spans="1:26" ht="32.450000000000003" customHeight="1" x14ac:dyDescent="0.25">
      <c r="A164" s="131">
        <v>292</v>
      </c>
      <c r="B164" s="129" t="s">
        <v>85</v>
      </c>
      <c r="C164" s="130" t="s">
        <v>132</v>
      </c>
      <c r="D164" s="126">
        <v>29.64</v>
      </c>
      <c r="E164" s="126">
        <v>32.72</v>
      </c>
      <c r="F164" s="126">
        <v>28.81</v>
      </c>
      <c r="G164" s="126">
        <v>531.12</v>
      </c>
      <c r="H164" s="127">
        <v>0.21</v>
      </c>
      <c r="I164" s="126">
        <v>13.89</v>
      </c>
      <c r="J164" s="126">
        <v>0.09</v>
      </c>
      <c r="K164" s="126">
        <v>4.0599999999999996</v>
      </c>
      <c r="L164" s="126">
        <v>97.6</v>
      </c>
      <c r="M164" s="126">
        <v>235.2</v>
      </c>
      <c r="N164" s="126">
        <v>53.54</v>
      </c>
      <c r="O164" s="128">
        <v>5.23</v>
      </c>
      <c r="P164" s="132"/>
      <c r="Q164" s="133"/>
      <c r="R164" s="125"/>
      <c r="S164" s="125"/>
      <c r="T164" s="125"/>
      <c r="U164" s="125"/>
      <c r="V164" s="125"/>
      <c r="W164" s="125"/>
      <c r="X164" s="125"/>
      <c r="Y164" s="125"/>
      <c r="Z164" s="125"/>
    </row>
    <row r="165" spans="1:26" ht="32.450000000000003" customHeight="1" x14ac:dyDescent="0.25">
      <c r="A165" s="131">
        <v>376</v>
      </c>
      <c r="B165" s="129" t="s">
        <v>68</v>
      </c>
      <c r="C165" s="4">
        <v>250</v>
      </c>
      <c r="D165" s="66">
        <v>3.37</v>
      </c>
      <c r="E165" s="66">
        <v>5.49</v>
      </c>
      <c r="F165" s="66">
        <v>20.38</v>
      </c>
      <c r="G165" s="66">
        <v>146.33000000000001</v>
      </c>
      <c r="H165" s="67">
        <v>0.12</v>
      </c>
      <c r="I165" s="66">
        <v>2.73</v>
      </c>
      <c r="J165" s="66">
        <v>0.03</v>
      </c>
      <c r="K165" s="66">
        <v>3.77</v>
      </c>
      <c r="L165" s="66">
        <v>44.16</v>
      </c>
      <c r="M165" s="66">
        <v>229.2</v>
      </c>
      <c r="N165" s="66">
        <v>52.96</v>
      </c>
      <c r="O165" s="68">
        <v>1.27</v>
      </c>
      <c r="P165" s="16"/>
      <c r="Q165" s="26"/>
    </row>
    <row r="166" spans="1:26" ht="32.450000000000003" customHeight="1" x14ac:dyDescent="0.25">
      <c r="A166" s="131"/>
      <c r="B166" s="129" t="s">
        <v>40</v>
      </c>
      <c r="C166" s="4">
        <v>90</v>
      </c>
      <c r="D166" s="66">
        <v>5.95</v>
      </c>
      <c r="E166" s="66">
        <v>0.59</v>
      </c>
      <c r="F166" s="66">
        <v>42.03</v>
      </c>
      <c r="G166" s="66">
        <v>201.96</v>
      </c>
      <c r="H166" s="67">
        <v>0.1</v>
      </c>
      <c r="I166" s="66" t="s">
        <v>22</v>
      </c>
      <c r="J166" s="66" t="s">
        <v>22</v>
      </c>
      <c r="K166" s="66">
        <v>1.18</v>
      </c>
      <c r="L166" s="66">
        <v>13.8</v>
      </c>
      <c r="M166" s="66">
        <v>50.2</v>
      </c>
      <c r="N166" s="66">
        <v>19.8</v>
      </c>
      <c r="O166" s="68">
        <v>1.1399999999999999</v>
      </c>
      <c r="P166" s="16"/>
      <c r="Q166" s="26"/>
    </row>
    <row r="167" spans="1:26" ht="32.450000000000003" customHeight="1" x14ac:dyDescent="0.25">
      <c r="A167" s="139"/>
      <c r="B167" s="140" t="s">
        <v>41</v>
      </c>
      <c r="C167" s="141">
        <v>70</v>
      </c>
      <c r="D167" s="142">
        <v>4.62</v>
      </c>
      <c r="E167" s="142">
        <v>0.84</v>
      </c>
      <c r="F167" s="142">
        <v>23.38</v>
      </c>
      <c r="G167" s="142">
        <v>123.75</v>
      </c>
      <c r="H167" s="142">
        <v>0.09</v>
      </c>
      <c r="I167" s="142"/>
      <c r="J167" s="142"/>
      <c r="K167" s="142">
        <v>1.32</v>
      </c>
      <c r="L167" s="142">
        <v>11.2</v>
      </c>
      <c r="M167" s="142">
        <v>54</v>
      </c>
      <c r="N167" s="142">
        <v>27</v>
      </c>
      <c r="O167" s="142">
        <v>1.44</v>
      </c>
      <c r="P167" s="16"/>
      <c r="Q167" s="26"/>
    </row>
    <row r="168" spans="1:26" ht="32.450000000000003" customHeight="1" thickBot="1" x14ac:dyDescent="0.3">
      <c r="A168" s="49"/>
      <c r="B168" s="50" t="s">
        <v>24</v>
      </c>
      <c r="C168" s="53">
        <v>1060</v>
      </c>
      <c r="D168" s="52">
        <f>SUM(D162:D167)</f>
        <v>47.3</v>
      </c>
      <c r="E168" s="52">
        <f t="shared" ref="E168:O168" si="30">SUM(E162:E167)</f>
        <v>45.180000000000007</v>
      </c>
      <c r="F168" s="52">
        <f t="shared" si="30"/>
        <v>135.93</v>
      </c>
      <c r="G168" s="52">
        <f t="shared" si="30"/>
        <v>1155.49</v>
      </c>
      <c r="H168" s="52">
        <f t="shared" si="30"/>
        <v>0.65999999999999992</v>
      </c>
      <c r="I168" s="52">
        <f t="shared" si="30"/>
        <v>21.8</v>
      </c>
      <c r="J168" s="52">
        <f t="shared" si="30"/>
        <v>0.15</v>
      </c>
      <c r="K168" s="52">
        <f t="shared" si="30"/>
        <v>14.11</v>
      </c>
      <c r="L168" s="52">
        <f t="shared" si="30"/>
        <v>219.42</v>
      </c>
      <c r="M168" s="52">
        <f t="shared" si="30"/>
        <v>812.8</v>
      </c>
      <c r="N168" s="52">
        <f t="shared" si="30"/>
        <v>213.26000000000002</v>
      </c>
      <c r="O168" s="52">
        <f t="shared" si="30"/>
        <v>10.6</v>
      </c>
      <c r="P168" s="16"/>
      <c r="Q168" s="26"/>
    </row>
    <row r="169" spans="1:26" ht="32.450000000000003" customHeight="1" x14ac:dyDescent="0.25">
      <c r="A169" s="169"/>
      <c r="B169" s="170" t="s">
        <v>31</v>
      </c>
      <c r="C169" s="186">
        <v>1545</v>
      </c>
      <c r="D169" s="187">
        <f>D168+D160</f>
        <v>69.149999999999991</v>
      </c>
      <c r="E169" s="187">
        <f t="shared" ref="E169:O169" si="31">E168+E160</f>
        <v>66.63000000000001</v>
      </c>
      <c r="F169" s="187">
        <f t="shared" si="31"/>
        <v>221.47</v>
      </c>
      <c r="G169" s="187">
        <f t="shared" si="31"/>
        <v>1775.6599999999999</v>
      </c>
      <c r="H169" s="188">
        <f t="shared" si="31"/>
        <v>1</v>
      </c>
      <c r="I169" s="187">
        <f t="shared" si="31"/>
        <v>23.94</v>
      </c>
      <c r="J169" s="187">
        <f t="shared" si="31"/>
        <v>59.01</v>
      </c>
      <c r="K169" s="187">
        <f t="shared" si="31"/>
        <v>15.28</v>
      </c>
      <c r="L169" s="187">
        <f t="shared" si="31"/>
        <v>717.53</v>
      </c>
      <c r="M169" s="187">
        <f t="shared" si="31"/>
        <v>1315.04</v>
      </c>
      <c r="N169" s="187">
        <f t="shared" si="31"/>
        <v>316.20000000000005</v>
      </c>
      <c r="O169" s="187">
        <f t="shared" si="31"/>
        <v>13.77</v>
      </c>
      <c r="P169" s="16"/>
      <c r="Q169" s="26"/>
    </row>
    <row r="170" spans="1:26" ht="32.450000000000003" customHeight="1" x14ac:dyDescent="0.25">
      <c r="A170" s="131"/>
      <c r="B170" s="129" t="s">
        <v>99</v>
      </c>
      <c r="C170" s="4"/>
      <c r="D170" s="66"/>
      <c r="E170" s="66"/>
      <c r="F170" s="66"/>
      <c r="G170" s="19"/>
      <c r="H170" s="66"/>
      <c r="I170" s="66"/>
      <c r="J170" s="66"/>
      <c r="K170" s="66"/>
      <c r="L170" s="66"/>
      <c r="M170" s="66"/>
      <c r="N170" s="66"/>
      <c r="O170" s="68"/>
      <c r="P170" s="16"/>
      <c r="Q170" s="26"/>
    </row>
    <row r="171" spans="1:26" ht="32.450000000000003" customHeight="1" x14ac:dyDescent="0.25">
      <c r="A171" s="131">
        <v>223</v>
      </c>
      <c r="B171" s="129" t="s">
        <v>86</v>
      </c>
      <c r="C171" s="4" t="s">
        <v>120</v>
      </c>
      <c r="D171" s="1">
        <v>37.18</v>
      </c>
      <c r="E171" s="1">
        <v>21.12</v>
      </c>
      <c r="F171" s="1">
        <v>29.06</v>
      </c>
      <c r="G171" s="1">
        <v>459.38</v>
      </c>
      <c r="H171" s="2">
        <v>0.14000000000000001</v>
      </c>
      <c r="I171" s="1">
        <v>0.62</v>
      </c>
      <c r="J171" s="1">
        <v>0.3</v>
      </c>
      <c r="K171" s="1">
        <v>1.61</v>
      </c>
      <c r="L171" s="1">
        <v>221</v>
      </c>
      <c r="M171" s="1">
        <v>322</v>
      </c>
      <c r="N171" s="1">
        <v>33.979999999999997</v>
      </c>
      <c r="O171" s="1">
        <v>0.65</v>
      </c>
      <c r="P171" s="16"/>
      <c r="Q171" s="26"/>
    </row>
    <row r="172" spans="1:26" ht="32.450000000000003" customHeight="1" x14ac:dyDescent="0.25">
      <c r="A172" s="131">
        <v>379</v>
      </c>
      <c r="B172" s="129" t="s">
        <v>52</v>
      </c>
      <c r="C172" s="4">
        <v>200</v>
      </c>
      <c r="D172" s="1">
        <v>3.01</v>
      </c>
      <c r="E172" s="1">
        <v>2.88</v>
      </c>
      <c r="F172" s="1">
        <v>13.36</v>
      </c>
      <c r="G172" s="1">
        <v>89.56</v>
      </c>
      <c r="H172" s="2">
        <v>3.5999999999999997E-2</v>
      </c>
      <c r="I172" s="1">
        <v>1.17</v>
      </c>
      <c r="J172" s="1">
        <v>1.7999999999999999E-2</v>
      </c>
      <c r="K172" s="1">
        <v>8.1000000000000003E-2</v>
      </c>
      <c r="L172" s="1">
        <v>108.5</v>
      </c>
      <c r="M172" s="1">
        <v>81.31</v>
      </c>
      <c r="N172" s="1">
        <v>12.6</v>
      </c>
      <c r="O172" s="3">
        <v>0.11</v>
      </c>
      <c r="P172" s="16"/>
      <c r="Q172" s="26"/>
    </row>
    <row r="173" spans="1:26" ht="32.450000000000003" customHeight="1" x14ac:dyDescent="0.25">
      <c r="A173" s="46"/>
      <c r="B173" s="47" t="s">
        <v>24</v>
      </c>
      <c r="C173" s="48">
        <v>440</v>
      </c>
      <c r="D173" s="45">
        <f>SUM(D170:D172)</f>
        <v>40.19</v>
      </c>
      <c r="E173" s="45">
        <f t="shared" ref="E173:O173" si="32">SUM(E170:E172)</f>
        <v>24</v>
      </c>
      <c r="F173" s="45">
        <f t="shared" si="32"/>
        <v>42.42</v>
      </c>
      <c r="G173" s="45">
        <f t="shared" si="32"/>
        <v>548.94000000000005</v>
      </c>
      <c r="H173" s="45">
        <f t="shared" si="32"/>
        <v>0.17600000000000002</v>
      </c>
      <c r="I173" s="45">
        <f t="shared" si="32"/>
        <v>1.79</v>
      </c>
      <c r="J173" s="45">
        <f t="shared" si="32"/>
        <v>0.318</v>
      </c>
      <c r="K173" s="45">
        <f t="shared" si="32"/>
        <v>1.6910000000000001</v>
      </c>
      <c r="L173" s="45">
        <f t="shared" si="32"/>
        <v>329.5</v>
      </c>
      <c r="M173" s="45">
        <f t="shared" si="32"/>
        <v>403.31</v>
      </c>
      <c r="N173" s="45">
        <f t="shared" si="32"/>
        <v>46.58</v>
      </c>
      <c r="O173" s="45">
        <f t="shared" si="32"/>
        <v>0.76</v>
      </c>
      <c r="P173" s="16"/>
      <c r="Q173" s="26"/>
    </row>
    <row r="174" spans="1:26" s="105" customFormat="1" ht="32.450000000000003" customHeight="1" x14ac:dyDescent="0.25">
      <c r="A174" s="131"/>
      <c r="B174" s="129" t="s">
        <v>83</v>
      </c>
      <c r="C174" s="103"/>
      <c r="D174" s="100"/>
      <c r="E174" s="100"/>
      <c r="F174" s="100"/>
      <c r="G174" s="100"/>
      <c r="H174" s="101"/>
      <c r="I174" s="100"/>
      <c r="J174" s="100"/>
      <c r="K174" s="100"/>
      <c r="L174" s="100"/>
      <c r="M174" s="100"/>
      <c r="N174" s="100"/>
      <c r="O174" s="102"/>
      <c r="P174" s="104"/>
    </row>
    <row r="175" spans="1:26" s="119" customFormat="1" ht="32.450000000000003" customHeight="1" x14ac:dyDescent="0.25">
      <c r="A175" s="131">
        <v>71</v>
      </c>
      <c r="B175" s="129" t="s">
        <v>80</v>
      </c>
      <c r="C175" s="123">
        <v>100</v>
      </c>
      <c r="D175" s="121">
        <v>0.35</v>
      </c>
      <c r="E175" s="121">
        <v>0.05</v>
      </c>
      <c r="F175" s="121">
        <v>0.95</v>
      </c>
      <c r="G175" s="121">
        <v>6</v>
      </c>
      <c r="H175" s="122">
        <v>0.02</v>
      </c>
      <c r="I175" s="121">
        <v>2.4500000000000002</v>
      </c>
      <c r="J175" s="121"/>
      <c r="K175" s="121">
        <v>0.01</v>
      </c>
      <c r="L175" s="121">
        <v>8.5</v>
      </c>
      <c r="M175" s="121">
        <v>15</v>
      </c>
      <c r="N175" s="121">
        <v>7</v>
      </c>
      <c r="O175" s="121">
        <v>0.25</v>
      </c>
      <c r="P175" s="124"/>
      <c r="Q175" s="120"/>
    </row>
    <row r="176" spans="1:26" ht="32.450000000000003" customHeight="1" x14ac:dyDescent="0.25">
      <c r="A176" s="131">
        <v>99</v>
      </c>
      <c r="B176" s="129" t="s">
        <v>54</v>
      </c>
      <c r="C176" s="4">
        <v>250</v>
      </c>
      <c r="D176" s="66">
        <v>1.94</v>
      </c>
      <c r="E176" s="66">
        <v>6.55</v>
      </c>
      <c r="F176" s="66">
        <v>10.37</v>
      </c>
      <c r="G176" s="66">
        <v>109.1</v>
      </c>
      <c r="H176" s="67">
        <v>0.06</v>
      </c>
      <c r="I176" s="66">
        <v>8.3000000000000007</v>
      </c>
      <c r="J176" s="66"/>
      <c r="K176" s="66">
        <v>1.86</v>
      </c>
      <c r="L176" s="66">
        <v>27.9</v>
      </c>
      <c r="M176" s="66">
        <v>39.4</v>
      </c>
      <c r="N176" s="66">
        <v>16.600000000000001</v>
      </c>
      <c r="O176" s="68">
        <v>0.62</v>
      </c>
      <c r="P176" s="16"/>
    </row>
    <row r="177" spans="1:17" ht="32.450000000000003" customHeight="1" x14ac:dyDescent="0.25">
      <c r="A177" s="131" t="s">
        <v>88</v>
      </c>
      <c r="B177" s="129" t="s">
        <v>115</v>
      </c>
      <c r="C177" s="4" t="s">
        <v>133</v>
      </c>
      <c r="D177" s="66">
        <v>13.41</v>
      </c>
      <c r="E177" s="66">
        <v>16.03</v>
      </c>
      <c r="F177" s="66">
        <v>14.64</v>
      </c>
      <c r="G177" s="66">
        <v>259.2</v>
      </c>
      <c r="H177" s="67">
        <v>0.08</v>
      </c>
      <c r="I177" s="66">
        <v>0.91</v>
      </c>
      <c r="J177" s="66">
        <v>20</v>
      </c>
      <c r="K177" s="66">
        <v>0.14000000000000001</v>
      </c>
      <c r="L177" s="66">
        <v>46.62</v>
      </c>
      <c r="M177" s="66">
        <v>162.74</v>
      </c>
      <c r="N177" s="66">
        <v>49.33</v>
      </c>
      <c r="O177" s="66">
        <v>2.4</v>
      </c>
      <c r="P177" s="16"/>
    </row>
    <row r="178" spans="1:17" ht="32.450000000000003" customHeight="1" x14ac:dyDescent="0.25">
      <c r="A178" s="131">
        <v>309</v>
      </c>
      <c r="B178" s="129" t="s">
        <v>65</v>
      </c>
      <c r="C178" s="4">
        <v>200</v>
      </c>
      <c r="D178" s="66">
        <v>7.08</v>
      </c>
      <c r="E178" s="66">
        <v>5.03</v>
      </c>
      <c r="F178" s="66">
        <v>43.21</v>
      </c>
      <c r="G178" s="66">
        <v>250.37</v>
      </c>
      <c r="H178" s="67">
        <v>0.08</v>
      </c>
      <c r="I178" s="66" t="s">
        <v>22</v>
      </c>
      <c r="J178" s="66">
        <v>0.02</v>
      </c>
      <c r="K178" s="66">
        <v>0.97</v>
      </c>
      <c r="L178" s="66">
        <v>9.8699999999999992</v>
      </c>
      <c r="M178" s="66">
        <v>41.36</v>
      </c>
      <c r="N178" s="66">
        <v>7.36</v>
      </c>
      <c r="O178" s="66">
        <v>0.75</v>
      </c>
      <c r="P178" s="25"/>
    </row>
    <row r="179" spans="1:17" ht="32.450000000000003" customHeight="1" x14ac:dyDescent="0.25">
      <c r="A179" s="131">
        <v>389</v>
      </c>
      <c r="B179" s="129" t="s">
        <v>39</v>
      </c>
      <c r="C179" s="4">
        <v>200</v>
      </c>
      <c r="D179" s="66">
        <v>1</v>
      </c>
      <c r="E179" s="66">
        <v>0.2</v>
      </c>
      <c r="F179" s="66">
        <v>20.2</v>
      </c>
      <c r="G179" s="66">
        <v>85.68</v>
      </c>
      <c r="H179" s="67">
        <v>0.02</v>
      </c>
      <c r="I179" s="66">
        <v>4</v>
      </c>
      <c r="J179" s="66" t="s">
        <v>22</v>
      </c>
      <c r="K179" s="66" t="s">
        <v>22</v>
      </c>
      <c r="L179" s="66">
        <v>14</v>
      </c>
      <c r="M179" s="66">
        <v>14</v>
      </c>
      <c r="N179" s="66">
        <v>8</v>
      </c>
      <c r="O179" s="66">
        <v>0.6</v>
      </c>
      <c r="P179" s="25"/>
    </row>
    <row r="180" spans="1:17" ht="32.450000000000003" customHeight="1" x14ac:dyDescent="0.25">
      <c r="A180" s="131"/>
      <c r="B180" s="129" t="s">
        <v>40</v>
      </c>
      <c r="C180" s="4">
        <v>90</v>
      </c>
      <c r="D180" s="66">
        <v>5.95</v>
      </c>
      <c r="E180" s="66">
        <v>0.59</v>
      </c>
      <c r="F180" s="66">
        <v>42.03</v>
      </c>
      <c r="G180" s="66">
        <v>201.96</v>
      </c>
      <c r="H180" s="67">
        <v>0.1</v>
      </c>
      <c r="I180" s="66" t="s">
        <v>22</v>
      </c>
      <c r="J180" s="66" t="s">
        <v>22</v>
      </c>
      <c r="K180" s="66">
        <v>1.18</v>
      </c>
      <c r="L180" s="66">
        <v>13.8</v>
      </c>
      <c r="M180" s="66">
        <v>50.2</v>
      </c>
      <c r="N180" s="66">
        <v>19.8</v>
      </c>
      <c r="O180" s="68">
        <v>1.1399999999999999</v>
      </c>
      <c r="P180" s="16"/>
      <c r="Q180" s="26"/>
    </row>
    <row r="181" spans="1:17" ht="32.450000000000003" customHeight="1" x14ac:dyDescent="0.25">
      <c r="A181" s="131"/>
      <c r="B181" s="129" t="s">
        <v>41</v>
      </c>
      <c r="C181" s="4">
        <v>70</v>
      </c>
      <c r="D181" s="1">
        <v>4.62</v>
      </c>
      <c r="E181" s="1">
        <v>0.84</v>
      </c>
      <c r="F181" s="1">
        <v>23.38</v>
      </c>
      <c r="G181" s="1">
        <v>123.75</v>
      </c>
      <c r="H181" s="2">
        <v>0.09</v>
      </c>
      <c r="I181" s="1"/>
      <c r="J181" s="1"/>
      <c r="K181" s="1">
        <v>1.32</v>
      </c>
      <c r="L181" s="1">
        <v>11.2</v>
      </c>
      <c r="M181" s="1">
        <v>54</v>
      </c>
      <c r="N181" s="1">
        <v>27</v>
      </c>
      <c r="O181" s="3">
        <v>1.44</v>
      </c>
      <c r="P181" s="16"/>
    </row>
    <row r="182" spans="1:17" ht="32.450000000000003" customHeight="1" x14ac:dyDescent="0.25">
      <c r="A182" s="46"/>
      <c r="B182" s="47" t="s">
        <v>89</v>
      </c>
      <c r="C182" s="48">
        <v>1060</v>
      </c>
      <c r="D182" s="45">
        <f>SUM(D174:D181)</f>
        <v>34.35</v>
      </c>
      <c r="E182" s="45">
        <f t="shared" ref="E182:O182" si="33">SUM(E174:E181)</f>
        <v>29.290000000000003</v>
      </c>
      <c r="F182" s="45">
        <f t="shared" si="33"/>
        <v>154.78</v>
      </c>
      <c r="G182" s="45">
        <f t="shared" si="33"/>
        <v>1036.06</v>
      </c>
      <c r="H182" s="45">
        <f t="shared" si="33"/>
        <v>0.44999999999999996</v>
      </c>
      <c r="I182" s="45">
        <f t="shared" si="33"/>
        <v>15.66</v>
      </c>
      <c r="J182" s="45">
        <f t="shared" si="33"/>
        <v>20.02</v>
      </c>
      <c r="K182" s="45">
        <f t="shared" si="33"/>
        <v>5.48</v>
      </c>
      <c r="L182" s="45">
        <f t="shared" si="33"/>
        <v>131.88999999999999</v>
      </c>
      <c r="M182" s="45">
        <f t="shared" si="33"/>
        <v>376.7</v>
      </c>
      <c r="N182" s="45">
        <f t="shared" si="33"/>
        <v>135.09</v>
      </c>
      <c r="O182" s="45">
        <f t="shared" si="33"/>
        <v>7.1999999999999993</v>
      </c>
      <c r="P182" s="16"/>
    </row>
    <row r="183" spans="1:17" ht="32.450000000000003" customHeight="1" x14ac:dyDescent="0.25">
      <c r="A183" s="57"/>
      <c r="B183" s="58" t="s">
        <v>31</v>
      </c>
      <c r="C183" s="174">
        <v>1500</v>
      </c>
      <c r="D183" s="59">
        <f>D182+D172</f>
        <v>37.36</v>
      </c>
      <c r="E183" s="59">
        <f t="shared" ref="E183:O183" si="34">E182+E172</f>
        <v>32.17</v>
      </c>
      <c r="F183" s="59">
        <f t="shared" si="34"/>
        <v>168.14</v>
      </c>
      <c r="G183" s="59">
        <f t="shared" si="34"/>
        <v>1125.6199999999999</v>
      </c>
      <c r="H183" s="59">
        <f t="shared" si="34"/>
        <v>0.48599999999999993</v>
      </c>
      <c r="I183" s="59">
        <f t="shared" si="34"/>
        <v>16.829999999999998</v>
      </c>
      <c r="J183" s="59">
        <f t="shared" si="34"/>
        <v>20.038</v>
      </c>
      <c r="K183" s="59">
        <f t="shared" si="34"/>
        <v>5.5610000000000008</v>
      </c>
      <c r="L183" s="59">
        <f t="shared" si="34"/>
        <v>240.39</v>
      </c>
      <c r="M183" s="59">
        <f t="shared" si="34"/>
        <v>458.01</v>
      </c>
      <c r="N183" s="59">
        <f t="shared" si="34"/>
        <v>147.69</v>
      </c>
      <c r="O183" s="59">
        <f t="shared" si="34"/>
        <v>7.31</v>
      </c>
      <c r="P183" s="16"/>
    </row>
    <row r="184" spans="1:17" ht="62.45" customHeight="1" x14ac:dyDescent="0.25">
      <c r="A184" s="131"/>
      <c r="B184" s="129" t="s">
        <v>100</v>
      </c>
      <c r="C184" s="4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3"/>
      <c r="P184" s="16"/>
    </row>
    <row r="185" spans="1:17" ht="32.450000000000003" customHeight="1" x14ac:dyDescent="0.25">
      <c r="A185" s="131">
        <v>181</v>
      </c>
      <c r="B185" s="129" t="s">
        <v>90</v>
      </c>
      <c r="C185" s="4" t="s">
        <v>20</v>
      </c>
      <c r="D185" s="1">
        <v>8.1199999999999992</v>
      </c>
      <c r="E185" s="1">
        <v>8.65</v>
      </c>
      <c r="F185" s="1">
        <v>32.42</v>
      </c>
      <c r="G185" s="1">
        <v>240.85</v>
      </c>
      <c r="H185" s="2">
        <v>0.06</v>
      </c>
      <c r="I185" s="1">
        <v>1.17</v>
      </c>
      <c r="J185" s="1">
        <v>18</v>
      </c>
      <c r="K185" s="1">
        <v>0.17</v>
      </c>
      <c r="L185" s="1">
        <v>130.29</v>
      </c>
      <c r="M185" s="1">
        <v>138.13999999999999</v>
      </c>
      <c r="N185" s="1">
        <v>31.12</v>
      </c>
      <c r="O185" s="3">
        <v>0.5</v>
      </c>
      <c r="P185" s="16"/>
    </row>
    <row r="186" spans="1:17" ht="32.450000000000003" customHeight="1" x14ac:dyDescent="0.25">
      <c r="A186" s="131">
        <v>376</v>
      </c>
      <c r="B186" s="129" t="s">
        <v>68</v>
      </c>
      <c r="C186" s="4">
        <v>200</v>
      </c>
      <c r="D186" s="66">
        <v>7.0000000000000007E-2</v>
      </c>
      <c r="E186" s="66">
        <v>0.02</v>
      </c>
      <c r="F186" s="66">
        <v>15</v>
      </c>
      <c r="G186" s="66">
        <v>60</v>
      </c>
      <c r="H186" s="67"/>
      <c r="I186" s="66"/>
      <c r="J186" s="66"/>
      <c r="K186" s="66">
        <v>11.1</v>
      </c>
      <c r="L186" s="66">
        <v>2.8</v>
      </c>
      <c r="M186" s="66">
        <v>1.4</v>
      </c>
      <c r="N186" s="66">
        <v>0.28000000000000003</v>
      </c>
      <c r="O186" s="68">
        <v>0.06</v>
      </c>
      <c r="P186" s="16"/>
    </row>
    <row r="187" spans="1:17" ht="32.450000000000003" customHeight="1" x14ac:dyDescent="0.25">
      <c r="A187" s="131" t="s">
        <v>22</v>
      </c>
      <c r="B187" s="129" t="s">
        <v>40</v>
      </c>
      <c r="C187" s="4">
        <v>40</v>
      </c>
      <c r="D187" s="1">
        <v>2.64</v>
      </c>
      <c r="E187" s="1">
        <v>0.26</v>
      </c>
      <c r="F187" s="1">
        <v>18.68</v>
      </c>
      <c r="G187" s="1">
        <v>89.76</v>
      </c>
      <c r="H187" s="2">
        <v>0.05</v>
      </c>
      <c r="I187" s="1" t="s">
        <v>22</v>
      </c>
      <c r="J187" s="1" t="s">
        <v>22</v>
      </c>
      <c r="K187" s="1">
        <v>0.59</v>
      </c>
      <c r="L187" s="1">
        <v>6.9</v>
      </c>
      <c r="M187" s="1">
        <v>25.2</v>
      </c>
      <c r="N187" s="1">
        <v>9.9</v>
      </c>
      <c r="O187" s="3">
        <v>0.56999999999999995</v>
      </c>
      <c r="P187" s="16"/>
    </row>
    <row r="188" spans="1:17" ht="32.450000000000003" customHeight="1" x14ac:dyDescent="0.25">
      <c r="A188" s="46"/>
      <c r="B188" s="47" t="s">
        <v>24</v>
      </c>
      <c r="C188" s="48">
        <v>460</v>
      </c>
      <c r="D188" s="45">
        <f>SUM(D184:D187)</f>
        <v>10.83</v>
      </c>
      <c r="E188" s="45">
        <f t="shared" ref="E188:O188" si="35">SUM(E184:E187)</f>
        <v>8.93</v>
      </c>
      <c r="F188" s="45">
        <f t="shared" si="35"/>
        <v>66.099999999999994</v>
      </c>
      <c r="G188" s="45">
        <f t="shared" si="35"/>
        <v>390.61</v>
      </c>
      <c r="H188" s="45">
        <f t="shared" si="35"/>
        <v>0.11</v>
      </c>
      <c r="I188" s="45">
        <f t="shared" si="35"/>
        <v>1.17</v>
      </c>
      <c r="J188" s="45">
        <f t="shared" si="35"/>
        <v>18</v>
      </c>
      <c r="K188" s="45">
        <f t="shared" si="35"/>
        <v>11.86</v>
      </c>
      <c r="L188" s="45">
        <f t="shared" si="35"/>
        <v>139.99</v>
      </c>
      <c r="M188" s="45">
        <f t="shared" si="35"/>
        <v>164.73999999999998</v>
      </c>
      <c r="N188" s="45">
        <f t="shared" si="35"/>
        <v>41.300000000000004</v>
      </c>
      <c r="O188" s="45">
        <f t="shared" si="35"/>
        <v>1.1299999999999999</v>
      </c>
      <c r="P188" s="16"/>
    </row>
    <row r="189" spans="1:17" ht="32.450000000000003" customHeight="1" x14ac:dyDescent="0.25">
      <c r="A189" s="131"/>
      <c r="B189" s="129" t="s">
        <v>87</v>
      </c>
      <c r="C189" s="4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3"/>
      <c r="P189" s="16"/>
    </row>
    <row r="190" spans="1:17" s="134" customFormat="1" ht="32.450000000000003" customHeight="1" x14ac:dyDescent="0.25">
      <c r="A190" s="131">
        <v>71</v>
      </c>
      <c r="B190" s="129" t="s">
        <v>60</v>
      </c>
      <c r="C190" s="130">
        <v>100</v>
      </c>
      <c r="D190" s="126">
        <v>0.35</v>
      </c>
      <c r="E190" s="126">
        <v>0.05</v>
      </c>
      <c r="F190" s="126">
        <v>0.95</v>
      </c>
      <c r="G190" s="126">
        <v>6</v>
      </c>
      <c r="H190" s="127">
        <v>0.02</v>
      </c>
      <c r="I190" s="126">
        <v>2.4500000000000002</v>
      </c>
      <c r="J190" s="126"/>
      <c r="K190" s="126">
        <v>0.01</v>
      </c>
      <c r="L190" s="126">
        <v>8.5</v>
      </c>
      <c r="M190" s="126">
        <v>15</v>
      </c>
      <c r="N190" s="126">
        <v>7</v>
      </c>
      <c r="O190" s="128">
        <v>0.25</v>
      </c>
      <c r="P190" s="132"/>
    </row>
    <row r="191" spans="1:17" ht="32.450000000000003" customHeight="1" x14ac:dyDescent="0.25">
      <c r="A191" s="131">
        <v>82</v>
      </c>
      <c r="B191" s="129" t="s">
        <v>46</v>
      </c>
      <c r="C191" s="4">
        <v>250</v>
      </c>
      <c r="D191" s="66">
        <v>1.44</v>
      </c>
      <c r="E191" s="66">
        <v>3.94</v>
      </c>
      <c r="F191" s="66">
        <v>8.75</v>
      </c>
      <c r="G191" s="66">
        <v>83</v>
      </c>
      <c r="H191" s="67">
        <v>0.04</v>
      </c>
      <c r="I191" s="66">
        <v>8.5399999999999991</v>
      </c>
      <c r="J191" s="66" t="s">
        <v>22</v>
      </c>
      <c r="K191" s="66">
        <v>1.64</v>
      </c>
      <c r="L191" s="66">
        <v>39.78</v>
      </c>
      <c r="M191" s="66">
        <v>43.68</v>
      </c>
      <c r="N191" s="66">
        <v>20.9</v>
      </c>
      <c r="O191" s="68">
        <v>0.98</v>
      </c>
      <c r="P191" s="16"/>
    </row>
    <row r="192" spans="1:17" ht="32.450000000000003" customHeight="1" x14ac:dyDescent="0.25">
      <c r="A192" s="131">
        <v>295</v>
      </c>
      <c r="B192" s="129" t="s">
        <v>130</v>
      </c>
      <c r="C192" s="9" t="s">
        <v>107</v>
      </c>
      <c r="D192" s="66">
        <v>19.72</v>
      </c>
      <c r="E192" s="66">
        <v>16.079999999999998</v>
      </c>
      <c r="F192" s="66">
        <v>16.3</v>
      </c>
      <c r="G192" s="66">
        <v>290.20999999999998</v>
      </c>
      <c r="H192" s="67">
        <v>0.08</v>
      </c>
      <c r="I192" s="66">
        <v>0.83</v>
      </c>
      <c r="J192" s="66">
        <v>73.12</v>
      </c>
      <c r="K192" s="66">
        <v>0.12</v>
      </c>
      <c r="L192" s="66">
        <v>44.43</v>
      </c>
      <c r="M192" s="66">
        <v>78.03</v>
      </c>
      <c r="N192" s="66">
        <v>17.12</v>
      </c>
      <c r="O192" s="68">
        <v>1.36</v>
      </c>
      <c r="P192" s="16"/>
    </row>
    <row r="193" spans="1:16" ht="32.450000000000003" customHeight="1" x14ac:dyDescent="0.25">
      <c r="A193" s="131">
        <v>143</v>
      </c>
      <c r="B193" s="129" t="s">
        <v>105</v>
      </c>
      <c r="C193" s="9">
        <v>200</v>
      </c>
      <c r="D193" s="66">
        <v>2.96</v>
      </c>
      <c r="E193" s="66">
        <v>4.68</v>
      </c>
      <c r="F193" s="66">
        <v>17.09</v>
      </c>
      <c r="G193" s="66">
        <v>123.27</v>
      </c>
      <c r="H193" s="67">
        <v>0.11</v>
      </c>
      <c r="I193" s="66">
        <v>16.649999999999999</v>
      </c>
      <c r="J193" s="66">
        <v>45</v>
      </c>
      <c r="K193" s="66">
        <v>7.0000000000000007E-2</v>
      </c>
      <c r="L193" s="66">
        <v>41.32</v>
      </c>
      <c r="M193" s="66">
        <v>91.33</v>
      </c>
      <c r="N193" s="66">
        <v>33.33</v>
      </c>
      <c r="O193" s="68">
        <v>1.05</v>
      </c>
      <c r="P193" s="16"/>
    </row>
    <row r="194" spans="1:16" ht="32.450000000000003" customHeight="1" x14ac:dyDescent="0.25">
      <c r="A194" s="131">
        <v>342</v>
      </c>
      <c r="B194" s="129" t="s">
        <v>29</v>
      </c>
      <c r="C194" s="9">
        <v>200</v>
      </c>
      <c r="D194" s="66">
        <v>0.16</v>
      </c>
      <c r="E194" s="66" t="s">
        <v>22</v>
      </c>
      <c r="F194" s="66">
        <v>29</v>
      </c>
      <c r="G194" s="66">
        <v>116</v>
      </c>
      <c r="H194" s="67">
        <v>0.01</v>
      </c>
      <c r="I194" s="66">
        <v>3.6</v>
      </c>
      <c r="J194" s="66" t="s">
        <v>22</v>
      </c>
      <c r="K194" s="66" t="s">
        <v>22</v>
      </c>
      <c r="L194" s="66">
        <v>6.2</v>
      </c>
      <c r="M194" s="66">
        <v>3.96</v>
      </c>
      <c r="N194" s="66">
        <v>3.24</v>
      </c>
      <c r="O194" s="68">
        <v>0.85</v>
      </c>
      <c r="P194" s="16"/>
    </row>
    <row r="195" spans="1:16" ht="32.450000000000003" customHeight="1" x14ac:dyDescent="0.25">
      <c r="A195" s="131"/>
      <c r="B195" s="129" t="s">
        <v>40</v>
      </c>
      <c r="C195" s="9">
        <v>90</v>
      </c>
      <c r="D195" s="66">
        <v>6.61</v>
      </c>
      <c r="E195" s="66">
        <v>0.66</v>
      </c>
      <c r="F195" s="66">
        <v>46.7</v>
      </c>
      <c r="G195" s="66">
        <v>224.4</v>
      </c>
      <c r="H195" s="67">
        <v>0.1</v>
      </c>
      <c r="I195" s="66" t="s">
        <v>22</v>
      </c>
      <c r="J195" s="66" t="s">
        <v>22</v>
      </c>
      <c r="K195" s="66">
        <v>1.18</v>
      </c>
      <c r="L195" s="66">
        <v>13.8</v>
      </c>
      <c r="M195" s="66">
        <v>50.2</v>
      </c>
      <c r="N195" s="66">
        <v>19.8</v>
      </c>
      <c r="O195" s="68">
        <v>1.1399999999999999</v>
      </c>
      <c r="P195" s="16"/>
    </row>
    <row r="196" spans="1:16" ht="32.450000000000003" customHeight="1" x14ac:dyDescent="0.25">
      <c r="A196" s="139"/>
      <c r="B196" s="140" t="s">
        <v>41</v>
      </c>
      <c r="C196" s="171">
        <v>70</v>
      </c>
      <c r="D196" s="142">
        <v>4.62</v>
      </c>
      <c r="E196" s="142">
        <v>0.84</v>
      </c>
      <c r="F196" s="142">
        <v>23.38</v>
      </c>
      <c r="G196" s="142">
        <v>123.75</v>
      </c>
      <c r="H196" s="142">
        <v>0.09</v>
      </c>
      <c r="I196" s="142"/>
      <c r="J196" s="142"/>
      <c r="K196" s="142">
        <v>1.32</v>
      </c>
      <c r="L196" s="142">
        <v>11.2</v>
      </c>
      <c r="M196" s="142">
        <v>54</v>
      </c>
      <c r="N196" s="142">
        <v>27</v>
      </c>
      <c r="O196" s="142">
        <v>1.44</v>
      </c>
      <c r="P196" s="16"/>
    </row>
    <row r="197" spans="1:16" ht="32.450000000000003" customHeight="1" thickBot="1" x14ac:dyDescent="0.3">
      <c r="A197" s="49"/>
      <c r="B197" s="50" t="s">
        <v>24</v>
      </c>
      <c r="C197" s="172">
        <v>1015</v>
      </c>
      <c r="D197" s="52">
        <f>SUM(D190:D196)</f>
        <v>35.86</v>
      </c>
      <c r="E197" s="52">
        <f t="shared" ref="E197:O197" si="36">SUM(E190:E196)</f>
        <v>26.249999999999996</v>
      </c>
      <c r="F197" s="52">
        <f t="shared" si="36"/>
        <v>142.17000000000002</v>
      </c>
      <c r="G197" s="52">
        <f t="shared" si="36"/>
        <v>966.63</v>
      </c>
      <c r="H197" s="52">
        <f t="shared" si="36"/>
        <v>0.44999999999999996</v>
      </c>
      <c r="I197" s="52">
        <f t="shared" si="36"/>
        <v>32.07</v>
      </c>
      <c r="J197" s="52">
        <f t="shared" si="36"/>
        <v>118.12</v>
      </c>
      <c r="K197" s="52">
        <f t="shared" si="36"/>
        <v>4.34</v>
      </c>
      <c r="L197" s="52">
        <f t="shared" si="36"/>
        <v>165.23</v>
      </c>
      <c r="M197" s="52">
        <f t="shared" si="36"/>
        <v>336.20000000000005</v>
      </c>
      <c r="N197" s="52">
        <f t="shared" si="36"/>
        <v>128.38999999999999</v>
      </c>
      <c r="O197" s="52">
        <f t="shared" si="36"/>
        <v>7.0699999999999985</v>
      </c>
      <c r="P197" s="16"/>
    </row>
    <row r="198" spans="1:16" ht="32.450000000000003" customHeight="1" x14ac:dyDescent="0.25">
      <c r="A198" s="159"/>
      <c r="B198" s="160" t="s">
        <v>31</v>
      </c>
      <c r="C198" s="173">
        <v>1475</v>
      </c>
      <c r="D198" s="162">
        <f>D197+D188</f>
        <v>46.69</v>
      </c>
      <c r="E198" s="162">
        <f t="shared" ref="E198:O198" si="37">E197+E188</f>
        <v>35.179999999999993</v>
      </c>
      <c r="F198" s="162">
        <f t="shared" si="37"/>
        <v>208.27</v>
      </c>
      <c r="G198" s="162">
        <f t="shared" si="37"/>
        <v>1357.24</v>
      </c>
      <c r="H198" s="167">
        <f t="shared" si="37"/>
        <v>0.55999999999999994</v>
      </c>
      <c r="I198" s="166">
        <f t="shared" si="37"/>
        <v>33.24</v>
      </c>
      <c r="J198" s="166">
        <f t="shared" si="37"/>
        <v>136.12</v>
      </c>
      <c r="K198" s="166">
        <f t="shared" si="37"/>
        <v>16.2</v>
      </c>
      <c r="L198" s="166">
        <f t="shared" si="37"/>
        <v>305.22000000000003</v>
      </c>
      <c r="M198" s="166">
        <f t="shared" si="37"/>
        <v>500.94000000000005</v>
      </c>
      <c r="N198" s="166">
        <f t="shared" si="37"/>
        <v>169.69</v>
      </c>
      <c r="O198" s="168">
        <f t="shared" si="37"/>
        <v>8.1999999999999993</v>
      </c>
      <c r="P198" s="16"/>
    </row>
    <row r="199" spans="1:16" ht="57" customHeight="1" x14ac:dyDescent="0.25">
      <c r="A199" s="131"/>
      <c r="B199" s="129" t="s">
        <v>101</v>
      </c>
      <c r="C199" s="4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3"/>
      <c r="P199" s="16"/>
    </row>
    <row r="200" spans="1:16" ht="32.450000000000003" customHeight="1" x14ac:dyDescent="0.25">
      <c r="A200" s="131">
        <v>173</v>
      </c>
      <c r="B200" s="129" t="s">
        <v>91</v>
      </c>
      <c r="C200" s="9" t="s">
        <v>20</v>
      </c>
      <c r="D200" s="1">
        <v>8.1199999999999992</v>
      </c>
      <c r="E200" s="1">
        <v>8.65</v>
      </c>
      <c r="F200" s="1">
        <v>32.42</v>
      </c>
      <c r="G200" s="1">
        <v>240.85</v>
      </c>
      <c r="H200" s="2">
        <v>0.06</v>
      </c>
      <c r="I200" s="1">
        <v>1.17</v>
      </c>
      <c r="J200" s="1">
        <v>18</v>
      </c>
      <c r="K200" s="1">
        <v>0.17</v>
      </c>
      <c r="L200" s="1">
        <v>130.29</v>
      </c>
      <c r="M200" s="1">
        <v>138.13999999999999</v>
      </c>
      <c r="N200" s="1">
        <v>31.12</v>
      </c>
      <c r="O200" s="3">
        <v>0.5</v>
      </c>
      <c r="P200" s="16"/>
    </row>
    <row r="201" spans="1:16" ht="32.450000000000003" customHeight="1" x14ac:dyDescent="0.25">
      <c r="A201" s="131">
        <v>378</v>
      </c>
      <c r="B201" s="129" t="s">
        <v>35</v>
      </c>
      <c r="C201" s="4">
        <v>200</v>
      </c>
      <c r="D201" s="1">
        <v>1.52</v>
      </c>
      <c r="E201" s="1">
        <v>1.35</v>
      </c>
      <c r="F201" s="1">
        <v>15.9</v>
      </c>
      <c r="G201" s="1">
        <v>81</v>
      </c>
      <c r="H201" s="2">
        <v>0.04</v>
      </c>
      <c r="I201" s="1">
        <v>1.33</v>
      </c>
      <c r="J201" s="1">
        <v>0.01</v>
      </c>
      <c r="K201" s="1">
        <v>0.04</v>
      </c>
      <c r="L201" s="1">
        <v>126.6</v>
      </c>
      <c r="M201" s="1">
        <v>92.8</v>
      </c>
      <c r="N201" s="1">
        <v>15.4</v>
      </c>
      <c r="O201" s="3">
        <v>0.41</v>
      </c>
      <c r="P201" s="16"/>
    </row>
    <row r="202" spans="1:16" ht="32.450000000000003" customHeight="1" x14ac:dyDescent="0.25">
      <c r="A202" s="139"/>
      <c r="B202" s="140" t="s">
        <v>131</v>
      </c>
      <c r="C202" s="171">
        <v>50</v>
      </c>
      <c r="D202" s="142">
        <v>4.4000000000000004</v>
      </c>
      <c r="E202" s="142">
        <v>2.2999999999999998</v>
      </c>
      <c r="F202" s="142">
        <v>45.3</v>
      </c>
      <c r="G202" s="142">
        <v>220</v>
      </c>
      <c r="H202" s="142">
        <v>0.06</v>
      </c>
      <c r="I202" s="142">
        <v>0.24</v>
      </c>
      <c r="J202" s="142">
        <v>0.06</v>
      </c>
      <c r="K202" s="142">
        <v>0.7</v>
      </c>
      <c r="L202" s="142">
        <v>158.1</v>
      </c>
      <c r="M202" s="142">
        <v>107.7</v>
      </c>
      <c r="N202" s="142">
        <v>17.43</v>
      </c>
      <c r="O202" s="142">
        <v>0.74</v>
      </c>
      <c r="P202" s="16"/>
    </row>
    <row r="203" spans="1:16" ht="32.450000000000003" customHeight="1" x14ac:dyDescent="0.25">
      <c r="A203" s="46"/>
      <c r="B203" s="47" t="s">
        <v>24</v>
      </c>
      <c r="C203" s="60">
        <v>470</v>
      </c>
      <c r="D203" s="87">
        <f t="shared" ref="D203:O203" si="38">SUM(D200:D202)</f>
        <v>14.04</v>
      </c>
      <c r="E203" s="87">
        <f t="shared" si="38"/>
        <v>12.3</v>
      </c>
      <c r="F203" s="87">
        <f t="shared" si="38"/>
        <v>93.62</v>
      </c>
      <c r="G203" s="87">
        <f t="shared" si="38"/>
        <v>541.85</v>
      </c>
      <c r="H203" s="144">
        <f t="shared" si="38"/>
        <v>0.16</v>
      </c>
      <c r="I203" s="87">
        <f t="shared" si="38"/>
        <v>2.74</v>
      </c>
      <c r="J203" s="87">
        <f t="shared" si="38"/>
        <v>18.07</v>
      </c>
      <c r="K203" s="87">
        <f t="shared" si="38"/>
        <v>0.90999999999999992</v>
      </c>
      <c r="L203" s="87">
        <f t="shared" si="38"/>
        <v>414.99</v>
      </c>
      <c r="M203" s="87">
        <f t="shared" si="38"/>
        <v>338.64</v>
      </c>
      <c r="N203" s="87">
        <f t="shared" si="38"/>
        <v>63.95</v>
      </c>
      <c r="O203" s="145">
        <f t="shared" si="38"/>
        <v>1.65</v>
      </c>
      <c r="P203" s="16"/>
    </row>
    <row r="204" spans="1:16" ht="45" customHeight="1" x14ac:dyDescent="0.25">
      <c r="A204" s="131"/>
      <c r="B204" s="129" t="s">
        <v>102</v>
      </c>
      <c r="C204" s="9"/>
      <c r="D204" s="66"/>
      <c r="E204" s="66"/>
      <c r="F204" s="66"/>
      <c r="G204" s="66"/>
      <c r="H204" s="67"/>
      <c r="I204" s="66"/>
      <c r="J204" s="66"/>
      <c r="K204" s="66"/>
      <c r="L204" s="66"/>
      <c r="M204" s="66"/>
      <c r="N204" s="66"/>
      <c r="O204" s="68"/>
      <c r="P204" s="16"/>
    </row>
    <row r="205" spans="1:16" ht="32.450000000000003" customHeight="1" x14ac:dyDescent="0.25">
      <c r="A205" s="131">
        <v>71</v>
      </c>
      <c r="B205" s="129" t="s">
        <v>80</v>
      </c>
      <c r="C205" s="9">
        <v>100</v>
      </c>
      <c r="D205" s="1">
        <v>0.35</v>
      </c>
      <c r="E205" s="1">
        <v>0.05</v>
      </c>
      <c r="F205" s="1">
        <v>0.95</v>
      </c>
      <c r="G205" s="1">
        <v>6</v>
      </c>
      <c r="H205" s="2">
        <v>0.02</v>
      </c>
      <c r="I205" s="1">
        <v>2.4500000000000002</v>
      </c>
      <c r="J205" s="1"/>
      <c r="K205" s="1">
        <v>0.01</v>
      </c>
      <c r="L205" s="1">
        <v>8.5</v>
      </c>
      <c r="M205" s="1">
        <v>15</v>
      </c>
      <c r="N205" s="1">
        <v>7</v>
      </c>
      <c r="O205" s="3">
        <v>0.25</v>
      </c>
      <c r="P205" s="16"/>
    </row>
    <row r="206" spans="1:16" ht="32.450000000000003" customHeight="1" x14ac:dyDescent="0.25">
      <c r="A206" s="131">
        <v>103</v>
      </c>
      <c r="B206" s="129" t="s">
        <v>92</v>
      </c>
      <c r="C206" s="9">
        <v>250</v>
      </c>
      <c r="D206" s="1">
        <v>2.1800000000000002</v>
      </c>
      <c r="E206" s="1">
        <v>1.38</v>
      </c>
      <c r="F206" s="1">
        <v>14.19</v>
      </c>
      <c r="G206" s="1">
        <v>79.27</v>
      </c>
      <c r="H206" s="2">
        <v>7.0000000000000007E-2</v>
      </c>
      <c r="I206" s="1">
        <v>4.8600000000000003</v>
      </c>
      <c r="J206" s="1"/>
      <c r="K206" s="1">
        <v>0.04</v>
      </c>
      <c r="L206" s="1">
        <v>23.6</v>
      </c>
      <c r="M206" s="1">
        <v>46.18</v>
      </c>
      <c r="N206" s="1">
        <v>19.04</v>
      </c>
      <c r="O206" s="3">
        <v>0.8</v>
      </c>
      <c r="P206" s="16"/>
    </row>
    <row r="207" spans="1:16" ht="32.450000000000003" customHeight="1" x14ac:dyDescent="0.25">
      <c r="A207" s="131">
        <v>256</v>
      </c>
      <c r="B207" s="129" t="s">
        <v>93</v>
      </c>
      <c r="C207" s="9" t="s">
        <v>94</v>
      </c>
      <c r="D207" s="1">
        <v>13.68</v>
      </c>
      <c r="E207" s="1">
        <v>8.6199999999999992</v>
      </c>
      <c r="F207" s="1">
        <v>10.86</v>
      </c>
      <c r="G207" s="1">
        <v>140</v>
      </c>
      <c r="H207" s="2">
        <v>0.11</v>
      </c>
      <c r="I207" s="1">
        <v>3.77</v>
      </c>
      <c r="J207" s="1">
        <v>42.5</v>
      </c>
      <c r="K207" s="1">
        <v>0.12</v>
      </c>
      <c r="L207" s="1">
        <v>54.5</v>
      </c>
      <c r="M207" s="1">
        <v>216</v>
      </c>
      <c r="N207" s="1">
        <v>40.5</v>
      </c>
      <c r="O207" s="3">
        <v>1.5</v>
      </c>
      <c r="P207" s="16"/>
    </row>
    <row r="208" spans="1:16" ht="32.450000000000003" customHeight="1" x14ac:dyDescent="0.25">
      <c r="A208" s="131">
        <v>312</v>
      </c>
      <c r="B208" s="129" t="s">
        <v>55</v>
      </c>
      <c r="C208" s="9">
        <v>200</v>
      </c>
      <c r="D208" s="1">
        <v>3.08</v>
      </c>
      <c r="E208" s="1">
        <v>4.22</v>
      </c>
      <c r="F208" s="1">
        <v>20.64</v>
      </c>
      <c r="G208" s="19">
        <v>135.07</v>
      </c>
      <c r="H208" s="1">
        <v>0.14000000000000001</v>
      </c>
      <c r="I208" s="1">
        <v>18.16</v>
      </c>
      <c r="J208" s="1" t="s">
        <v>22</v>
      </c>
      <c r="K208" s="1">
        <v>0.13500000000000001</v>
      </c>
      <c r="L208" s="1">
        <v>36.97</v>
      </c>
      <c r="M208" s="1">
        <v>86.6</v>
      </c>
      <c r="N208" s="1">
        <v>27.75</v>
      </c>
      <c r="O208" s="3">
        <v>1.01</v>
      </c>
      <c r="P208" s="16"/>
    </row>
    <row r="209" spans="1:16" ht="32.450000000000003" customHeight="1" x14ac:dyDescent="0.25">
      <c r="A209" s="131">
        <v>342</v>
      </c>
      <c r="B209" s="129" t="s">
        <v>29</v>
      </c>
      <c r="C209" s="9">
        <v>200</v>
      </c>
      <c r="D209" s="1">
        <v>0.16</v>
      </c>
      <c r="E209" s="1" t="s">
        <v>22</v>
      </c>
      <c r="F209" s="1">
        <v>29</v>
      </c>
      <c r="G209" s="1">
        <v>116</v>
      </c>
      <c r="H209" s="2">
        <v>0.01</v>
      </c>
      <c r="I209" s="1">
        <v>3.6</v>
      </c>
      <c r="J209" s="1" t="s">
        <v>22</v>
      </c>
      <c r="K209" s="1" t="s">
        <v>22</v>
      </c>
      <c r="L209" s="1">
        <v>6.2</v>
      </c>
      <c r="M209" s="1">
        <v>3.96</v>
      </c>
      <c r="N209" s="1">
        <v>3.24</v>
      </c>
      <c r="O209" s="3">
        <v>0.85</v>
      </c>
      <c r="P209" s="16"/>
    </row>
    <row r="210" spans="1:16" ht="32.450000000000003" customHeight="1" x14ac:dyDescent="0.25">
      <c r="A210" s="139" t="s">
        <v>22</v>
      </c>
      <c r="B210" s="140" t="s">
        <v>23</v>
      </c>
      <c r="C210" s="171">
        <v>70</v>
      </c>
      <c r="D210" s="142">
        <v>4.63</v>
      </c>
      <c r="E210" s="142">
        <v>0.46</v>
      </c>
      <c r="F210" s="142">
        <v>32.69</v>
      </c>
      <c r="G210" s="142">
        <v>157.08000000000001</v>
      </c>
      <c r="H210" s="142">
        <v>9.6000000000000002E-2</v>
      </c>
      <c r="I210" s="142" t="s">
        <v>22</v>
      </c>
      <c r="J210" s="142" t="s">
        <v>22</v>
      </c>
      <c r="K210" s="142">
        <v>1.18</v>
      </c>
      <c r="L210" s="142">
        <v>13.8</v>
      </c>
      <c r="M210" s="142">
        <v>50.2</v>
      </c>
      <c r="N210" s="142">
        <v>19.8</v>
      </c>
      <c r="O210" s="142">
        <v>1.1399999999999999</v>
      </c>
      <c r="P210" s="16"/>
    </row>
    <row r="211" spans="1:16" ht="32.450000000000003" customHeight="1" thickBot="1" x14ac:dyDescent="0.3">
      <c r="A211" s="146" t="s">
        <v>22</v>
      </c>
      <c r="B211" s="151" t="s">
        <v>41</v>
      </c>
      <c r="C211" s="177">
        <v>50</v>
      </c>
      <c r="D211" s="152">
        <v>3.3</v>
      </c>
      <c r="E211" s="152">
        <v>0.6</v>
      </c>
      <c r="F211" s="152">
        <v>21.18</v>
      </c>
      <c r="G211" s="152">
        <v>90</v>
      </c>
      <c r="H211" s="152">
        <v>0.115</v>
      </c>
      <c r="I211" s="152" t="s">
        <v>22</v>
      </c>
      <c r="J211" s="152" t="s">
        <v>22</v>
      </c>
      <c r="K211" s="152">
        <v>1.65</v>
      </c>
      <c r="L211" s="152">
        <v>14</v>
      </c>
      <c r="M211" s="152">
        <v>67.5</v>
      </c>
      <c r="N211" s="152">
        <v>27</v>
      </c>
      <c r="O211" s="152">
        <v>1.8</v>
      </c>
      <c r="P211" s="16"/>
    </row>
    <row r="212" spans="1:16" ht="32.450000000000003" customHeight="1" x14ac:dyDescent="0.25">
      <c r="A212" s="158"/>
      <c r="B212" s="47" t="s">
        <v>24</v>
      </c>
      <c r="C212" s="60">
        <v>976</v>
      </c>
      <c r="D212" s="87">
        <f t="shared" ref="D212:O212" si="39">SUM(D205:D211)</f>
        <v>27.38</v>
      </c>
      <c r="E212" s="87">
        <f t="shared" si="39"/>
        <v>15.33</v>
      </c>
      <c r="F212" s="87">
        <f t="shared" si="39"/>
        <v>129.51</v>
      </c>
      <c r="G212" s="87">
        <f t="shared" si="39"/>
        <v>723.42</v>
      </c>
      <c r="H212" s="144">
        <f t="shared" si="39"/>
        <v>0.56100000000000005</v>
      </c>
      <c r="I212" s="87">
        <f t="shared" si="39"/>
        <v>32.840000000000003</v>
      </c>
      <c r="J212" s="87">
        <f t="shared" si="39"/>
        <v>42.5</v>
      </c>
      <c r="K212" s="87">
        <f t="shared" si="39"/>
        <v>3.1349999999999998</v>
      </c>
      <c r="L212" s="87">
        <f t="shared" si="39"/>
        <v>157.57</v>
      </c>
      <c r="M212" s="87">
        <f t="shared" si="39"/>
        <v>485.43999999999994</v>
      </c>
      <c r="N212" s="87">
        <f t="shared" si="39"/>
        <v>144.32999999999998</v>
      </c>
      <c r="O212" s="145">
        <f t="shared" si="39"/>
        <v>7.3499999999999988</v>
      </c>
      <c r="P212" s="16"/>
    </row>
    <row r="213" spans="1:16" ht="32.450000000000003" customHeight="1" x14ac:dyDescent="0.25">
      <c r="A213" s="158"/>
      <c r="B213" s="47" t="s">
        <v>31</v>
      </c>
      <c r="C213" s="174">
        <v>1446</v>
      </c>
      <c r="D213" s="59">
        <f t="shared" ref="D213:O213" si="40">D212+D203</f>
        <v>41.42</v>
      </c>
      <c r="E213" s="59">
        <f t="shared" si="40"/>
        <v>27.630000000000003</v>
      </c>
      <c r="F213" s="59">
        <f t="shared" si="40"/>
        <v>223.13</v>
      </c>
      <c r="G213" s="59">
        <f t="shared" si="40"/>
        <v>1265.27</v>
      </c>
      <c r="H213" s="175">
        <f t="shared" si="40"/>
        <v>0.72100000000000009</v>
      </c>
      <c r="I213" s="59">
        <f t="shared" si="40"/>
        <v>35.580000000000005</v>
      </c>
      <c r="J213" s="59">
        <f t="shared" si="40"/>
        <v>60.57</v>
      </c>
      <c r="K213" s="59">
        <f t="shared" si="40"/>
        <v>4.0449999999999999</v>
      </c>
      <c r="L213" s="59">
        <f t="shared" si="40"/>
        <v>572.55999999999995</v>
      </c>
      <c r="M213" s="59">
        <f t="shared" si="40"/>
        <v>824.07999999999993</v>
      </c>
      <c r="N213" s="59">
        <f t="shared" si="40"/>
        <v>208.27999999999997</v>
      </c>
      <c r="O213" s="176">
        <f t="shared" si="40"/>
        <v>8.9999999999999982</v>
      </c>
      <c r="P213" s="16"/>
    </row>
    <row r="214" spans="1:16" ht="32.450000000000003" customHeight="1" x14ac:dyDescent="0.25">
      <c r="A214" s="131"/>
      <c r="B214" s="129" t="s">
        <v>103</v>
      </c>
      <c r="C214" s="9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6"/>
    </row>
    <row r="215" spans="1:16" ht="32.450000000000003" customHeight="1" x14ac:dyDescent="0.25">
      <c r="A215" s="131">
        <v>71</v>
      </c>
      <c r="B215" s="129" t="s">
        <v>37</v>
      </c>
      <c r="C215" s="4">
        <v>80</v>
      </c>
      <c r="D215" s="1">
        <v>0.35</v>
      </c>
      <c r="E215" s="1">
        <v>0.05</v>
      </c>
      <c r="F215" s="1">
        <v>0.95</v>
      </c>
      <c r="G215" s="1">
        <v>6</v>
      </c>
      <c r="H215" s="2">
        <v>0.02</v>
      </c>
      <c r="I215" s="1">
        <v>2.4500000000000002</v>
      </c>
      <c r="J215" s="1"/>
      <c r="K215" s="1">
        <v>0.01</v>
      </c>
      <c r="L215" s="1">
        <v>8.5</v>
      </c>
      <c r="M215" s="1">
        <v>15</v>
      </c>
      <c r="N215" s="1">
        <v>7</v>
      </c>
      <c r="O215" s="3">
        <v>0.25</v>
      </c>
      <c r="P215" s="16"/>
    </row>
    <row r="216" spans="1:16" ht="32.450000000000003" customHeight="1" x14ac:dyDescent="0.25">
      <c r="A216" s="139">
        <v>210</v>
      </c>
      <c r="B216" s="140" t="s">
        <v>95</v>
      </c>
      <c r="C216" s="171" t="s">
        <v>117</v>
      </c>
      <c r="D216" s="142">
        <v>15.9</v>
      </c>
      <c r="E216" s="142">
        <v>27.1</v>
      </c>
      <c r="F216" s="142">
        <v>16.8</v>
      </c>
      <c r="G216" s="142">
        <v>380</v>
      </c>
      <c r="H216" s="142">
        <v>0.14000000000000001</v>
      </c>
      <c r="I216" s="142">
        <v>1.4</v>
      </c>
      <c r="J216" s="142">
        <v>244</v>
      </c>
      <c r="K216" s="142">
        <v>0.48</v>
      </c>
      <c r="L216" s="142">
        <v>126</v>
      </c>
      <c r="M216" s="142">
        <v>242.6</v>
      </c>
      <c r="N216" s="142">
        <v>30.2</v>
      </c>
      <c r="O216" s="142">
        <v>2.6</v>
      </c>
      <c r="P216" s="16"/>
    </row>
    <row r="217" spans="1:16" ht="32.450000000000003" customHeight="1" x14ac:dyDescent="0.25">
      <c r="A217" s="131">
        <v>376</v>
      </c>
      <c r="B217" s="129" t="s">
        <v>68</v>
      </c>
      <c r="C217" s="9">
        <v>200</v>
      </c>
      <c r="D217" s="126">
        <v>7.0000000000000007E-2</v>
      </c>
      <c r="E217" s="126">
        <v>0.02</v>
      </c>
      <c r="F217" s="126">
        <v>15</v>
      </c>
      <c r="G217" s="126">
        <v>60</v>
      </c>
      <c r="H217" s="127"/>
      <c r="I217" s="126"/>
      <c r="J217" s="126"/>
      <c r="K217" s="1">
        <v>11.1</v>
      </c>
      <c r="L217" s="1">
        <v>2.8</v>
      </c>
      <c r="M217" s="1">
        <v>1.4</v>
      </c>
      <c r="N217" s="1">
        <v>0.28000000000000003</v>
      </c>
      <c r="O217" s="1">
        <v>0.06</v>
      </c>
      <c r="P217" s="16"/>
    </row>
    <row r="218" spans="1:16" ht="32.450000000000003" customHeight="1" x14ac:dyDescent="0.25">
      <c r="A218" s="131" t="s">
        <v>22</v>
      </c>
      <c r="B218" s="129" t="s">
        <v>23</v>
      </c>
      <c r="C218" s="9">
        <v>40</v>
      </c>
      <c r="D218" s="66">
        <v>3.04</v>
      </c>
      <c r="E218" s="66">
        <v>0.36</v>
      </c>
      <c r="F218" s="66">
        <v>18.760000000000002</v>
      </c>
      <c r="G218" s="66">
        <v>92</v>
      </c>
      <c r="H218" s="66">
        <v>4.3999999999999997E-2</v>
      </c>
      <c r="I218" s="66" t="s">
        <v>22</v>
      </c>
      <c r="J218" s="66" t="s">
        <v>22</v>
      </c>
      <c r="K218" s="66">
        <v>0.67</v>
      </c>
      <c r="L218" s="66">
        <v>8</v>
      </c>
      <c r="M218" s="66">
        <v>26</v>
      </c>
      <c r="N218" s="66">
        <v>5.6</v>
      </c>
      <c r="O218" s="66">
        <v>0.44</v>
      </c>
      <c r="P218" s="16"/>
    </row>
    <row r="219" spans="1:16" ht="32.450000000000003" customHeight="1" x14ac:dyDescent="0.25">
      <c r="A219" s="158"/>
      <c r="B219" s="47" t="s">
        <v>24</v>
      </c>
      <c r="C219" s="178" t="s">
        <v>135</v>
      </c>
      <c r="D219" s="87">
        <f>SUM(D215:D218)</f>
        <v>19.36</v>
      </c>
      <c r="E219" s="87">
        <f t="shared" ref="E219:O219" si="41">SUM(E215:E218)</f>
        <v>27.53</v>
      </c>
      <c r="F219" s="87">
        <f t="shared" si="41"/>
        <v>51.510000000000005</v>
      </c>
      <c r="G219" s="87">
        <f t="shared" si="41"/>
        <v>538</v>
      </c>
      <c r="H219" s="144">
        <f t="shared" si="41"/>
        <v>0.20400000000000001</v>
      </c>
      <c r="I219" s="87">
        <f t="shared" si="41"/>
        <v>3.85</v>
      </c>
      <c r="J219" s="87">
        <f t="shared" si="41"/>
        <v>244</v>
      </c>
      <c r="K219" s="87">
        <f t="shared" si="41"/>
        <v>12.26</v>
      </c>
      <c r="L219" s="87">
        <f t="shared" si="41"/>
        <v>145.30000000000001</v>
      </c>
      <c r="M219" s="87">
        <f t="shared" si="41"/>
        <v>285</v>
      </c>
      <c r="N219" s="87">
        <f t="shared" si="41"/>
        <v>43.080000000000005</v>
      </c>
      <c r="O219" s="87">
        <f t="shared" si="41"/>
        <v>3.35</v>
      </c>
      <c r="P219" s="16"/>
    </row>
    <row r="220" spans="1:16" ht="32.450000000000003" customHeight="1" x14ac:dyDescent="0.25">
      <c r="A220" s="131"/>
      <c r="B220" s="129" t="s">
        <v>104</v>
      </c>
      <c r="C220" s="9"/>
      <c r="D220" s="66"/>
      <c r="E220" s="66"/>
      <c r="F220" s="66"/>
      <c r="G220" s="66"/>
      <c r="H220" s="67"/>
      <c r="I220" s="66"/>
      <c r="J220" s="66"/>
      <c r="K220" s="66"/>
      <c r="L220" s="66"/>
      <c r="M220" s="66"/>
      <c r="N220" s="66"/>
      <c r="O220" s="66"/>
      <c r="P220" s="16"/>
    </row>
    <row r="221" spans="1:16" ht="39.6" customHeight="1" x14ac:dyDescent="0.25">
      <c r="A221" s="131">
        <v>101</v>
      </c>
      <c r="B221" s="129" t="s">
        <v>84</v>
      </c>
      <c r="C221" s="9">
        <v>250</v>
      </c>
      <c r="D221" s="66">
        <v>3.37</v>
      </c>
      <c r="E221" s="66">
        <v>5.49</v>
      </c>
      <c r="F221" s="66">
        <v>20.38</v>
      </c>
      <c r="G221" s="66">
        <v>146.33000000000001</v>
      </c>
      <c r="H221" s="66">
        <v>0.12</v>
      </c>
      <c r="I221" s="66">
        <v>2.73</v>
      </c>
      <c r="J221" s="66">
        <v>0.03</v>
      </c>
      <c r="K221" s="66">
        <v>3.77</v>
      </c>
      <c r="L221" s="66">
        <v>44.16</v>
      </c>
      <c r="M221" s="66">
        <v>229.2</v>
      </c>
      <c r="N221" s="66">
        <v>52.96</v>
      </c>
      <c r="O221" s="66">
        <v>1.27</v>
      </c>
      <c r="P221" s="16"/>
    </row>
    <row r="222" spans="1:16" ht="32.450000000000003" customHeight="1" x14ac:dyDescent="0.25">
      <c r="A222" s="131">
        <v>298</v>
      </c>
      <c r="B222" s="129" t="s">
        <v>47</v>
      </c>
      <c r="C222" s="9" t="s">
        <v>121</v>
      </c>
      <c r="D222" s="66">
        <v>17.86</v>
      </c>
      <c r="E222" s="66">
        <v>18.43</v>
      </c>
      <c r="F222" s="66">
        <v>15.7</v>
      </c>
      <c r="G222" s="66">
        <v>301.83999999999997</v>
      </c>
      <c r="H222" s="67">
        <v>0.08</v>
      </c>
      <c r="I222" s="66">
        <v>20.03</v>
      </c>
      <c r="J222" s="66">
        <v>16</v>
      </c>
      <c r="K222" s="66">
        <v>0.13</v>
      </c>
      <c r="L222" s="66">
        <v>57.3</v>
      </c>
      <c r="M222" s="66">
        <v>166.2</v>
      </c>
      <c r="N222" s="66">
        <v>43</v>
      </c>
      <c r="O222" s="66">
        <v>1.5</v>
      </c>
      <c r="P222" s="16"/>
    </row>
    <row r="223" spans="1:16" ht="32.450000000000003" customHeight="1" x14ac:dyDescent="0.25">
      <c r="A223" s="131">
        <v>303</v>
      </c>
      <c r="B223" s="129" t="s">
        <v>28</v>
      </c>
      <c r="C223" s="9">
        <v>200</v>
      </c>
      <c r="D223" s="66">
        <v>6.61</v>
      </c>
      <c r="E223" s="66">
        <v>5.72</v>
      </c>
      <c r="F223" s="66">
        <v>36.01</v>
      </c>
      <c r="G223" s="66">
        <v>223.1</v>
      </c>
      <c r="H223" s="67">
        <v>0.11</v>
      </c>
      <c r="I223" s="66"/>
      <c r="J223" s="66"/>
      <c r="K223" s="66">
        <v>0.04</v>
      </c>
      <c r="L223" s="66">
        <v>20.86</v>
      </c>
      <c r="M223" s="66">
        <v>134.6</v>
      </c>
      <c r="N223" s="66">
        <v>28.8</v>
      </c>
      <c r="O223" s="66">
        <v>2.27</v>
      </c>
      <c r="P223" s="16"/>
    </row>
    <row r="224" spans="1:16" s="134" customFormat="1" ht="32.450000000000003" customHeight="1" x14ac:dyDescent="0.25">
      <c r="A224" s="131">
        <v>389</v>
      </c>
      <c r="B224" s="129" t="s">
        <v>39</v>
      </c>
      <c r="C224" s="9">
        <v>200</v>
      </c>
      <c r="D224" s="126">
        <v>1</v>
      </c>
      <c r="E224" s="126"/>
      <c r="F224" s="126">
        <v>20.2</v>
      </c>
      <c r="G224" s="126">
        <v>84.8</v>
      </c>
      <c r="H224" s="127">
        <v>0.02</v>
      </c>
      <c r="I224" s="126">
        <v>4</v>
      </c>
      <c r="J224" s="126" t="s">
        <v>22</v>
      </c>
      <c r="K224" s="126" t="s">
        <v>22</v>
      </c>
      <c r="L224" s="126">
        <v>14</v>
      </c>
      <c r="M224" s="126">
        <v>14</v>
      </c>
      <c r="N224" s="126">
        <v>8</v>
      </c>
      <c r="O224" s="118">
        <v>0.6</v>
      </c>
      <c r="P224" s="132"/>
    </row>
    <row r="225" spans="1:16" ht="32.450000000000003" customHeight="1" x14ac:dyDescent="0.25">
      <c r="A225" s="131" t="s">
        <v>22</v>
      </c>
      <c r="B225" s="129" t="s">
        <v>113</v>
      </c>
      <c r="C225" s="4">
        <v>150</v>
      </c>
      <c r="D225" s="1">
        <v>1.9</v>
      </c>
      <c r="E225" s="1">
        <v>0.42</v>
      </c>
      <c r="F225" s="1">
        <v>17.36</v>
      </c>
      <c r="G225" s="1">
        <v>81</v>
      </c>
      <c r="H225" s="2">
        <v>0.03</v>
      </c>
      <c r="I225" s="1">
        <v>10</v>
      </c>
      <c r="J225" s="1" t="s">
        <v>22</v>
      </c>
      <c r="K225" s="1" t="s">
        <v>22</v>
      </c>
      <c r="L225" s="1">
        <v>16</v>
      </c>
      <c r="M225" s="1">
        <v>11</v>
      </c>
      <c r="N225" s="1">
        <v>9</v>
      </c>
      <c r="O225" s="3">
        <v>2.2000000000000002</v>
      </c>
      <c r="P225" s="16"/>
    </row>
    <row r="226" spans="1:16" ht="32.450000000000003" customHeight="1" thickBot="1" x14ac:dyDescent="0.3">
      <c r="A226" s="179"/>
      <c r="B226" s="180" t="s">
        <v>40</v>
      </c>
      <c r="C226" s="181">
        <v>90</v>
      </c>
      <c r="D226" s="182">
        <v>5.95</v>
      </c>
      <c r="E226" s="182">
        <v>0.59</v>
      </c>
      <c r="F226" s="182">
        <v>42.03</v>
      </c>
      <c r="G226" s="182">
        <v>201.96</v>
      </c>
      <c r="H226" s="182">
        <v>0.1</v>
      </c>
      <c r="I226" s="182" t="s">
        <v>22</v>
      </c>
      <c r="J226" s="182" t="s">
        <v>22</v>
      </c>
      <c r="K226" s="182">
        <v>1.18</v>
      </c>
      <c r="L226" s="182">
        <v>13.8</v>
      </c>
      <c r="M226" s="182">
        <v>50.2</v>
      </c>
      <c r="N226" s="182">
        <v>19.8</v>
      </c>
      <c r="O226" s="182">
        <v>1.1399999999999999</v>
      </c>
      <c r="P226" s="16"/>
    </row>
    <row r="227" spans="1:16" ht="32.450000000000003" customHeight="1" x14ac:dyDescent="0.25">
      <c r="A227" s="183"/>
      <c r="B227" s="184" t="s">
        <v>41</v>
      </c>
      <c r="C227" s="185">
        <v>40</v>
      </c>
      <c r="D227" s="165">
        <v>4.62</v>
      </c>
      <c r="E227" s="165">
        <v>0.84</v>
      </c>
      <c r="F227" s="165">
        <v>23.38</v>
      </c>
      <c r="G227" s="165">
        <v>123.75</v>
      </c>
      <c r="H227" s="165">
        <v>0.09</v>
      </c>
      <c r="I227" s="165"/>
      <c r="J227" s="165"/>
      <c r="K227" s="165">
        <v>1.32</v>
      </c>
      <c r="L227" s="165">
        <v>11.2</v>
      </c>
      <c r="M227" s="165">
        <v>54</v>
      </c>
      <c r="N227" s="165">
        <v>27</v>
      </c>
      <c r="O227" s="165">
        <v>1.44</v>
      </c>
      <c r="P227" s="16"/>
    </row>
    <row r="228" spans="1:16" s="70" customFormat="1" ht="32.450000000000003" customHeight="1" thickBot="1" x14ac:dyDescent="0.3">
      <c r="A228" s="69"/>
      <c r="B228" s="64" t="s">
        <v>24</v>
      </c>
      <c r="C228" s="72">
        <v>1120</v>
      </c>
      <c r="D228" s="73">
        <f>SUM(D221:D227)</f>
        <v>41.309999999999995</v>
      </c>
      <c r="E228" s="73">
        <f>SUM(E221:E227)</f>
        <v>31.490000000000002</v>
      </c>
      <c r="F228" s="73">
        <f>SUM(F221:F227)</f>
        <v>175.06</v>
      </c>
      <c r="G228" s="73">
        <f>SUM(G221:G227)</f>
        <v>1162.78</v>
      </c>
      <c r="H228" s="73">
        <f>SUM(H221:H227)</f>
        <v>0.54999999999999993</v>
      </c>
      <c r="I228" s="73">
        <f>SUM(I221:I227)</f>
        <v>36.760000000000005</v>
      </c>
      <c r="J228" s="73">
        <f>SUM(J221:J227)</f>
        <v>16.03</v>
      </c>
      <c r="K228" s="73">
        <f>SUM(K221:K227)</f>
        <v>6.44</v>
      </c>
      <c r="L228" s="73">
        <f>SUM(L221:L227)</f>
        <v>177.32</v>
      </c>
      <c r="M228" s="73">
        <f>SUM(M221:M227)</f>
        <v>659.2</v>
      </c>
      <c r="N228" s="73">
        <f>SUM(N221:N227)</f>
        <v>188.56</v>
      </c>
      <c r="O228" s="73">
        <f>SUM(O221:O227)</f>
        <v>10.42</v>
      </c>
    </row>
    <row r="229" spans="1:16" s="70" customFormat="1" ht="32.450000000000003" customHeight="1" thickBot="1" x14ac:dyDescent="0.3">
      <c r="A229" s="71"/>
      <c r="B229" s="65" t="s">
        <v>31</v>
      </c>
      <c r="C229" s="74">
        <v>1609</v>
      </c>
      <c r="D229" s="106">
        <f>D228+D219</f>
        <v>60.669999999999995</v>
      </c>
      <c r="E229" s="106">
        <f>E228+E219</f>
        <v>59.02</v>
      </c>
      <c r="F229" s="106">
        <f>F228+F219</f>
        <v>226.57</v>
      </c>
      <c r="G229" s="106">
        <f>G228+G219</f>
        <v>1700.78</v>
      </c>
      <c r="H229" s="106">
        <f>H228+H219</f>
        <v>0.754</v>
      </c>
      <c r="I229" s="106">
        <f>I228+I219</f>
        <v>40.610000000000007</v>
      </c>
      <c r="J229" s="106">
        <f>J228+J219</f>
        <v>260.02999999999997</v>
      </c>
      <c r="K229" s="106">
        <f>K228+K219</f>
        <v>18.7</v>
      </c>
      <c r="L229" s="106">
        <f>L228+L219</f>
        <v>322.62</v>
      </c>
      <c r="M229" s="106">
        <f>M228+M219</f>
        <v>944.2</v>
      </c>
      <c r="N229" s="106">
        <f>N228+N219</f>
        <v>231.64000000000001</v>
      </c>
      <c r="O229" s="106">
        <f>O228+O219</f>
        <v>13.77</v>
      </c>
    </row>
  </sheetData>
  <mergeCells count="3">
    <mergeCell ref="D1:F1"/>
    <mergeCell ref="L1:O1"/>
    <mergeCell ref="H1:K1"/>
  </mergeCells>
  <pageMargins left="0.7" right="0.7" top="0.75" bottom="0.75" header="0.3" footer="0.3"/>
  <pageSetup paperSize="9" scale="65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2025-05-29T13:23:03Z</dcterms:modified>
</cp:coreProperties>
</file>